
<file path=[Content_Types].xml><?xml version="1.0" encoding="utf-8"?>
<Types xmlns="http://schemas.openxmlformats.org/package/2006/content-types">
  <Default Extension="bin" ContentType="image/jpe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2.bin" ContentType="image/png"/>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NAS-PHILOU\Données\Projet\U-Stendhal 2025\12 - DCE\02 - Economie\2026-02-05- Rendu DCE Ind.6\"/>
    </mc:Choice>
  </mc:AlternateContent>
  <xr:revisionPtr revIDLastSave="0" documentId="13_ncr:1_{57D309B6-A750-4032-88B9-1FF28DC20CFA}" xr6:coauthVersionLast="47" xr6:coauthVersionMax="47" xr10:uidLastSave="{00000000-0000-0000-0000-000000000000}"/>
  <bookViews>
    <workbookView xWindow="17652" yWindow="0" windowWidth="18684" windowHeight="17376" tabRatio="891" activeTab="3" xr2:uid="{00000000-000D-0000-FFFF-FFFF00000000}"/>
  </bookViews>
  <sheets>
    <sheet name="Lot N°02 Page de garde" sheetId="1" r:id="rId1"/>
    <sheet name="Lot N°02 DEMOLITION - GROS-OEU" sheetId="2" r:id="rId2"/>
    <sheet name="Lot N°02 PSE 01   Réfection co" sheetId="3" r:id="rId3"/>
    <sheet name="Lot N°02 PSE 02   Réemploi - P" sheetId="4" r:id="rId4"/>
  </sheets>
  <definedNames>
    <definedName name="_xlnm.Print_Titles" localSheetId="1">'Lot N°02 DEMOLITION - GROS-OEU'!$5:$5</definedName>
    <definedName name="_xlnm.Print_Titles" localSheetId="2">'Lot N°02 PSE 01   Réfection co'!$5:$5</definedName>
    <definedName name="_xlnm.Print_Titles" localSheetId="3">'Lot N°02 PSE 02   Réemploi - P'!$5:$5</definedName>
    <definedName name="_xlnm.Print_Area" localSheetId="1">'Lot N°02 DEMOLITION - GROS-OEU'!$A$5:$F$294</definedName>
    <definedName name="_xlnm.Print_Area" localSheetId="2">'Lot N°02 PSE 01   Réfection co'!$A$5:$F$32</definedName>
    <definedName name="_xlnm.Print_Area" localSheetId="3">'Lot N°02 PSE 02   Réemploi - P'!$A$5:$F$22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2" l="1"/>
  <c r="F13" i="2"/>
  <c r="F17" i="2"/>
  <c r="F21" i="2"/>
  <c r="F25" i="2"/>
  <c r="F29" i="2"/>
  <c r="F33" i="2"/>
  <c r="F37" i="2"/>
  <c r="F42" i="2"/>
  <c r="F48" i="2"/>
  <c r="F54" i="2"/>
  <c r="F60" i="2"/>
  <c r="F66" i="2"/>
  <c r="F71" i="2"/>
  <c r="F77" i="2"/>
  <c r="F83" i="2"/>
  <c r="F89" i="2"/>
  <c r="F95" i="2"/>
  <c r="F99" i="2"/>
  <c r="F103" i="2"/>
  <c r="F109" i="2"/>
  <c r="F113" i="2"/>
  <c r="F119" i="2"/>
  <c r="F123" i="2"/>
  <c r="F130" i="2"/>
  <c r="F134" i="2"/>
  <c r="F138" i="2"/>
  <c r="F143" i="2"/>
  <c r="F149" i="2"/>
  <c r="F153" i="2"/>
  <c r="F157" i="2"/>
  <c r="F161" i="2"/>
  <c r="F165" i="2"/>
  <c r="F170" i="2"/>
  <c r="F176" i="2"/>
  <c r="F180" i="2"/>
  <c r="F186" i="2"/>
  <c r="F190" i="2"/>
  <c r="F205" i="2"/>
  <c r="F209" i="2"/>
  <c r="F213" i="2"/>
  <c r="F217" i="2"/>
  <c r="F221" i="2"/>
  <c r="F225" i="2"/>
  <c r="F229" i="2"/>
  <c r="F233" i="2"/>
  <c r="F237" i="2"/>
  <c r="F245" i="2"/>
  <c r="F253" i="2"/>
  <c r="F257" i="2"/>
  <c r="F261" i="2"/>
  <c r="F265" i="2"/>
  <c r="F269" i="2"/>
  <c r="F273" i="2"/>
  <c r="F277" i="2"/>
  <c r="B292" i="2"/>
  <c r="F8" i="3"/>
  <c r="F16" i="3"/>
  <c r="F25" i="3"/>
  <c r="F29" i="3" s="1"/>
  <c r="B30" i="3"/>
  <c r="F8" i="4"/>
  <c r="F15" i="4" s="1"/>
  <c r="F19" i="4" s="1"/>
  <c r="F20" i="4" s="1"/>
  <c r="B20" i="4"/>
  <c r="F30" i="3" l="1"/>
  <c r="F31" i="3"/>
  <c r="F287" i="2"/>
  <c r="F291" i="2" s="1"/>
  <c r="F21" i="4"/>
  <c r="F292" i="2" l="1"/>
  <c r="F293" i="2" s="1"/>
</calcChain>
</file>

<file path=xl/sharedStrings.xml><?xml version="1.0" encoding="utf-8"?>
<sst xmlns="http://schemas.openxmlformats.org/spreadsheetml/2006/main" count="591" uniqueCount="587">
  <si>
    <t>U</t>
  </si>
  <si>
    <t>Quantité</t>
  </si>
  <si>
    <t>P.Unitaire en €</t>
  </si>
  <si>
    <t>Total en €</t>
  </si>
  <si>
    <t>02.5</t>
  </si>
  <si>
    <t>Description des ouvrages</t>
  </si>
  <si>
    <t>CH3</t>
  </si>
  <si>
    <t>02.5.1</t>
  </si>
  <si>
    <t>Installation de chantier</t>
  </si>
  <si>
    <t>CH4</t>
  </si>
  <si>
    <t xml:space="preserve">02.5.1 1 </t>
  </si>
  <si>
    <t>Clôture de chantier grillagée</t>
  </si>
  <si>
    <t>ml</t>
  </si>
  <si>
    <t>ART</t>
  </si>
  <si>
    <t>GRO-A000</t>
  </si>
  <si>
    <t>Localisation :</t>
  </si>
  <si>
    <t>• COMMUN :</t>
  </si>
  <si>
    <t>Ensemble du projet</t>
  </si>
  <si>
    <t xml:space="preserve">02.5.1 2 </t>
  </si>
  <si>
    <t>Base de vie</t>
  </si>
  <si>
    <t>Ft</t>
  </si>
  <si>
    <t>ART</t>
  </si>
  <si>
    <t>GRO-A002</t>
  </si>
  <si>
    <t>Localisation :</t>
  </si>
  <si>
    <t>• COMMUN :</t>
  </si>
  <si>
    <t>Ensemble du projet</t>
  </si>
  <si>
    <t xml:space="preserve">02.5.1 3 </t>
  </si>
  <si>
    <t>Panneau de chantier</t>
  </si>
  <si>
    <t>Ft</t>
  </si>
  <si>
    <t>ART</t>
  </si>
  <si>
    <t>GRO-A003</t>
  </si>
  <si>
    <t>Localisation :</t>
  </si>
  <si>
    <t>• COMMUN :</t>
  </si>
  <si>
    <t>Suivant indications du maître d'ouvrage</t>
  </si>
  <si>
    <t xml:space="preserve">02.5.1 4 </t>
  </si>
  <si>
    <t>Déchets de chantier</t>
  </si>
  <si>
    <t>Ft</t>
  </si>
  <si>
    <t>ART</t>
  </si>
  <si>
    <t>GRO-A005</t>
  </si>
  <si>
    <t>Localisation :</t>
  </si>
  <si>
    <t>• COMMUN :</t>
  </si>
  <si>
    <t>Ensemble du projet</t>
  </si>
  <si>
    <t xml:space="preserve">02.5.1 5 </t>
  </si>
  <si>
    <t>Constat d'huissier</t>
  </si>
  <si>
    <t>Ft</t>
  </si>
  <si>
    <t>ART</t>
  </si>
  <si>
    <t>000-C317</t>
  </si>
  <si>
    <t>Localisation :</t>
  </si>
  <si>
    <t>• COMMUN :</t>
  </si>
  <si>
    <t>Ensemble du projet</t>
  </si>
  <si>
    <t xml:space="preserve">02.5.1 6 </t>
  </si>
  <si>
    <t>Monte-charge</t>
  </si>
  <si>
    <t>Ft</t>
  </si>
  <si>
    <t>ART</t>
  </si>
  <si>
    <t>000-C318</t>
  </si>
  <si>
    <t>Localisation :</t>
  </si>
  <si>
    <t>• COMMUN :</t>
  </si>
  <si>
    <t>Bâtiment F, suivant plans de phasage</t>
  </si>
  <si>
    <t xml:space="preserve">02.5.1 7 </t>
  </si>
  <si>
    <t>Nettoyage de chantier</t>
  </si>
  <si>
    <t>Ft</t>
  </si>
  <si>
    <t>ART</t>
  </si>
  <si>
    <t>000-C326</t>
  </si>
  <si>
    <t>Localisation :</t>
  </si>
  <si>
    <t>• COMMUN :</t>
  </si>
  <si>
    <t>Ensemble du projet</t>
  </si>
  <si>
    <t xml:space="preserve">02.5.1 8 </t>
  </si>
  <si>
    <t>Fermeture de chantier et gardiennage</t>
  </si>
  <si>
    <t>Ft</t>
  </si>
  <si>
    <t>ART</t>
  </si>
  <si>
    <t>000-C319</t>
  </si>
  <si>
    <t>Localisation :</t>
  </si>
  <si>
    <t>• COMMUN :</t>
  </si>
  <si>
    <t>Ensemble du projet</t>
  </si>
  <si>
    <t>02.5.2</t>
  </si>
  <si>
    <t>Démolition</t>
  </si>
  <si>
    <t>CH4</t>
  </si>
  <si>
    <t xml:space="preserve">02.5.2 1 </t>
  </si>
  <si>
    <t>Dépose menuiserie extérieure</t>
  </si>
  <si>
    <t>u</t>
  </si>
  <si>
    <t>ART</t>
  </si>
  <si>
    <t>DEM-A001</t>
  </si>
  <si>
    <t>Localisation :</t>
  </si>
  <si>
    <t>• DEMOLITION BAT F :</t>
  </si>
  <si>
    <t>Ensemble des menuiseries extérieures remplacées</t>
  </si>
  <si>
    <t>• DEMOLITION BAT H :</t>
  </si>
  <si>
    <t>Ensemble des menuiseries extérieures remplacées</t>
  </si>
  <si>
    <t xml:space="preserve">02.5.2 2 </t>
  </si>
  <si>
    <t>Dépose menuiserie intérieure</t>
  </si>
  <si>
    <t>u</t>
  </si>
  <si>
    <t>ART</t>
  </si>
  <si>
    <t>DEM-A002</t>
  </si>
  <si>
    <t>Localisation :</t>
  </si>
  <si>
    <t>• DEMOLITION BAT F :</t>
  </si>
  <si>
    <t>Suivant plan de démolition de l'architecte</t>
  </si>
  <si>
    <t>• DEMOLITION BAT H :</t>
  </si>
  <si>
    <t>Suivant plan de démolition de l'architecte</t>
  </si>
  <si>
    <t xml:space="preserve">02.5.2 3 </t>
  </si>
  <si>
    <t>Démolition cloison</t>
  </si>
  <si>
    <t>m²</t>
  </si>
  <si>
    <t>ART</t>
  </si>
  <si>
    <t>DEM-A010</t>
  </si>
  <si>
    <t>Localisation :</t>
  </si>
  <si>
    <t>• DEMOLITION BAT F :</t>
  </si>
  <si>
    <t>Suivant plan de démolition de l'architecte</t>
  </si>
  <si>
    <t>• DEMOLITION BAT H :</t>
  </si>
  <si>
    <t>Suivant plan de démolition de l'architecte</t>
  </si>
  <si>
    <t xml:space="preserve">02.5.2 4 </t>
  </si>
  <si>
    <t>Dépose sol souple existant</t>
  </si>
  <si>
    <t>m²</t>
  </si>
  <si>
    <t>ART</t>
  </si>
  <si>
    <t>DEM-A000</t>
  </si>
  <si>
    <t>Localisation :</t>
  </si>
  <si>
    <t>• DEMOLITION BAT F :</t>
  </si>
  <si>
    <t>Suivant plan de démolition de l'architecte</t>
  </si>
  <si>
    <t>• DEMOLITION BAT H :</t>
  </si>
  <si>
    <t>Suivant plan de démolition de l'architecte</t>
  </si>
  <si>
    <t xml:space="preserve">02.5.2 5 </t>
  </si>
  <si>
    <t>Dépose sol textile existant</t>
  </si>
  <si>
    <t>m²</t>
  </si>
  <si>
    <t>ART</t>
  </si>
  <si>
    <t>000-C425</t>
  </si>
  <si>
    <t>Localisation :</t>
  </si>
  <si>
    <t>• DEMOLITION BAT F :</t>
  </si>
  <si>
    <t>Niveau 2 :</t>
  </si>
  <si>
    <t xml:space="preserve">  F203 Bureau BIB</t>
  </si>
  <si>
    <t xml:space="preserve">02.5.2 6 </t>
  </si>
  <si>
    <t>Dépose plinthe bois</t>
  </si>
  <si>
    <t>ml</t>
  </si>
  <si>
    <t>ART</t>
  </si>
  <si>
    <t>DEM-A004</t>
  </si>
  <si>
    <t>Localisation :</t>
  </si>
  <si>
    <t>• DEMOLITION BAT F :</t>
  </si>
  <si>
    <t>Suivant plan de démolition de l'architecte</t>
  </si>
  <si>
    <t>• DEMOLITION BAT H :</t>
  </si>
  <si>
    <t>Suivant plan de démolition de l'architecte</t>
  </si>
  <si>
    <t xml:space="preserve">02.5.2 7 </t>
  </si>
  <si>
    <t>Dépose carrelage de sol existant</t>
  </si>
  <si>
    <t>m²</t>
  </si>
  <si>
    <t>ART</t>
  </si>
  <si>
    <t>000-A372</t>
  </si>
  <si>
    <t>Localisation :</t>
  </si>
  <si>
    <t>• DEMOLITION BAT F :</t>
  </si>
  <si>
    <t>Suivant plan de démolition de l'architecte</t>
  </si>
  <si>
    <t>• DEMOLITION BAT H :</t>
  </si>
  <si>
    <t>Suivant plan de démolition de l'architecte</t>
  </si>
  <si>
    <t xml:space="preserve">02.5.2 8 </t>
  </si>
  <si>
    <t>Dépose plinthe carrelage</t>
  </si>
  <si>
    <t>ml</t>
  </si>
  <si>
    <t>ART</t>
  </si>
  <si>
    <t>000-C316</t>
  </si>
  <si>
    <t>Localisation :</t>
  </si>
  <si>
    <t>• DEMOLITION BAT F :</t>
  </si>
  <si>
    <t>Suivant plan de démolition de l'architecte</t>
  </si>
  <si>
    <t>• DEMOLITION BAT H :</t>
  </si>
  <si>
    <t>Suivant plan de démolition de l'architecte</t>
  </si>
  <si>
    <t xml:space="preserve">02.5.2 9 </t>
  </si>
  <si>
    <t>Rabotage de chape</t>
  </si>
  <si>
    <t>m²</t>
  </si>
  <si>
    <t>ART</t>
  </si>
  <si>
    <t>000-A373</t>
  </si>
  <si>
    <t>Localisation :</t>
  </si>
  <si>
    <t>• DEMOLITION BAT F :</t>
  </si>
  <si>
    <t>Suivant plan de démolition de l'architecte</t>
  </si>
  <si>
    <t>• DEMOLITION BAT H :</t>
  </si>
  <si>
    <t>Suivant plan de démolition de l'architecte</t>
  </si>
  <si>
    <t xml:space="preserve">02.5.2 10 </t>
  </si>
  <si>
    <t>Dépose cimaises</t>
  </si>
  <si>
    <t>ml</t>
  </si>
  <si>
    <t>ART</t>
  </si>
  <si>
    <t>000-C311</t>
  </si>
  <si>
    <t>Localisation :</t>
  </si>
  <si>
    <t>• DEMOLITION BAT F :</t>
  </si>
  <si>
    <t>Suivant plan de démolition de l'architecte</t>
  </si>
  <si>
    <t xml:space="preserve">02.5.2 11 </t>
  </si>
  <si>
    <t>Dépose faïence</t>
  </si>
  <si>
    <t>m²</t>
  </si>
  <si>
    <t>ART</t>
  </si>
  <si>
    <t>DEM-A005</t>
  </si>
  <si>
    <t>Localisation :</t>
  </si>
  <si>
    <t>• DEMOLITION BAT F :</t>
  </si>
  <si>
    <t>Suivant plan de démolition de l'architecte</t>
  </si>
  <si>
    <t xml:space="preserve">02.5.2 12 </t>
  </si>
  <si>
    <t>Dépose de revêtement mural</t>
  </si>
  <si>
    <t>ml</t>
  </si>
  <si>
    <t>ART</t>
  </si>
  <si>
    <t>DEM-A007</t>
  </si>
  <si>
    <t>Localisation :</t>
  </si>
  <si>
    <t>• DEMOLITION BAT F :</t>
  </si>
  <si>
    <t>Suivant plan de démolition de l'architecte</t>
  </si>
  <si>
    <t>• DEMOLITION BAT H :</t>
  </si>
  <si>
    <t>Suivant plan de démolition de l'architecte</t>
  </si>
  <si>
    <t xml:space="preserve">02.5.2 13 </t>
  </si>
  <si>
    <t>Démolition doublage acoustique</t>
  </si>
  <si>
    <t>m²</t>
  </si>
  <si>
    <t>ART</t>
  </si>
  <si>
    <t>DEM-A009</t>
  </si>
  <si>
    <t>Localisation :</t>
  </si>
  <si>
    <t>• DEMOLITION BAT F :</t>
  </si>
  <si>
    <t>Suivant plan de démolition de l'architecte</t>
  </si>
  <si>
    <t xml:space="preserve">02.5.2 14 </t>
  </si>
  <si>
    <t>Dépose faux-plafond</t>
  </si>
  <si>
    <t>m²</t>
  </si>
  <si>
    <t>ART</t>
  </si>
  <si>
    <t>DEM-A008</t>
  </si>
  <si>
    <t>Localisation :</t>
  </si>
  <si>
    <t>• DEMOLITION BAT F :</t>
  </si>
  <si>
    <t>Suivant plan de démolition de l'architecte</t>
  </si>
  <si>
    <t>• DEMOLITION BAT H :</t>
  </si>
  <si>
    <t>Suivant plan de démolition de l'architecte</t>
  </si>
  <si>
    <t xml:space="preserve">02.5.2 15 </t>
  </si>
  <si>
    <t>Déposes estrade</t>
  </si>
  <si>
    <t>u</t>
  </si>
  <si>
    <t>ART</t>
  </si>
  <si>
    <t>000-C312</t>
  </si>
  <si>
    <t>Localisation :</t>
  </si>
  <si>
    <t>• DEMOLITION BAT F :</t>
  </si>
  <si>
    <t>Suivant plan de démolition de l'architecte</t>
  </si>
  <si>
    <t xml:space="preserve">02.5.2 16 </t>
  </si>
  <si>
    <t>Déposes diverses</t>
  </si>
  <si>
    <t>Ft</t>
  </si>
  <si>
    <t>ART</t>
  </si>
  <si>
    <t>000-C310</t>
  </si>
  <si>
    <t>Localisation :</t>
  </si>
  <si>
    <t>• DEMOLITION BAT F :</t>
  </si>
  <si>
    <t>Ensemble des démolitions nécessaires au projet et non comptabilisés dans les postes ci-dessus</t>
  </si>
  <si>
    <t>• DEMOLITION BAT H :</t>
  </si>
  <si>
    <t>Ensemble des démolitions nécessaires au projet et non comptabilisés dans les postes ci-dessus</t>
  </si>
  <si>
    <t>02.5.3</t>
  </si>
  <si>
    <t>Renforcement de plancher</t>
  </si>
  <si>
    <t>CH4</t>
  </si>
  <si>
    <t xml:space="preserve">02.5.3 1 </t>
  </si>
  <si>
    <t>Renforcement F301 Local CTA</t>
  </si>
  <si>
    <t>Ft</t>
  </si>
  <si>
    <t>ART</t>
  </si>
  <si>
    <t>000-C321</t>
  </si>
  <si>
    <t>Localisation :</t>
  </si>
  <si>
    <t>• BATIMENT F :</t>
  </si>
  <si>
    <t>Plancher bas du F301 Local CTA</t>
  </si>
  <si>
    <t xml:space="preserve">02.5.3 2 </t>
  </si>
  <si>
    <t>Renforcement F313 Salle de réunion</t>
  </si>
  <si>
    <t>Ft</t>
  </si>
  <si>
    <t>ART</t>
  </si>
  <si>
    <t>000-C323</t>
  </si>
  <si>
    <t>Localisation :</t>
  </si>
  <si>
    <t>• BATIMENT F :</t>
  </si>
  <si>
    <t>Plancher bas du F313 Salle de réunion</t>
  </si>
  <si>
    <t xml:space="preserve">02.5.3 3 </t>
  </si>
  <si>
    <t>Renforcement F327 Local CTA</t>
  </si>
  <si>
    <t>Ft</t>
  </si>
  <si>
    <t>ART</t>
  </si>
  <si>
    <t>000-C324</t>
  </si>
  <si>
    <t>Localisation :</t>
  </si>
  <si>
    <t>• BATIMENT F :</t>
  </si>
  <si>
    <t>Plancher bas du F327 Local CTA</t>
  </si>
  <si>
    <t>02.5.4</t>
  </si>
  <si>
    <t>Reprise en sous-œuvre</t>
  </si>
  <si>
    <t>CH4</t>
  </si>
  <si>
    <t xml:space="preserve">02.5.4 1 </t>
  </si>
  <si>
    <t>Reprise en sous-œuvre - 1.56 x h = 2.10 m</t>
  </si>
  <si>
    <t>u</t>
  </si>
  <si>
    <t>ART</t>
  </si>
  <si>
    <t>GRO-A066</t>
  </si>
  <si>
    <t>Localisation :</t>
  </si>
  <si>
    <t>• BATIMENT H :</t>
  </si>
  <si>
    <t xml:space="preserve">Rez de chaussée : </t>
  </si>
  <si>
    <t xml:space="preserve">  H012 Accueil inscriptions régie vers H Circ. 02 Hall d’entrée. Double reprise en sous-œuvre pour passage du joint de dilatation</t>
  </si>
  <si>
    <t>02.5.5</t>
  </si>
  <si>
    <t>Percement en toiture-terrasse</t>
  </si>
  <si>
    <t>CH4</t>
  </si>
  <si>
    <t xml:space="preserve">02.5.5 1 </t>
  </si>
  <si>
    <t>Carottage de plancher 300 mm</t>
  </si>
  <si>
    <t>u</t>
  </si>
  <si>
    <t>ART</t>
  </si>
  <si>
    <t>000-C574</t>
  </si>
  <si>
    <t>Localisation :</t>
  </si>
  <si>
    <t>• COMMUN :</t>
  </si>
  <si>
    <t>En toiture-terrasse existante, suivant indications du BE Fluides</t>
  </si>
  <si>
    <t xml:space="preserve">02.5.5 2 </t>
  </si>
  <si>
    <t>Carottage de plancher 600 mm</t>
  </si>
  <si>
    <t>u</t>
  </si>
  <si>
    <t>ART</t>
  </si>
  <si>
    <t>000-C576</t>
  </si>
  <si>
    <t>Localisation :</t>
  </si>
  <si>
    <t>• COMMUN :</t>
  </si>
  <si>
    <t>En toiture-terrasse existante, suivant indications du BE Fluides</t>
  </si>
  <si>
    <t xml:space="preserve">02.5.5 3 </t>
  </si>
  <si>
    <t>Création de trémie dans plancher nervuré - 300 x 300 mm</t>
  </si>
  <si>
    <t>u</t>
  </si>
  <si>
    <t>ART</t>
  </si>
  <si>
    <t>000-C575</t>
  </si>
  <si>
    <t>Localisation :</t>
  </si>
  <si>
    <t>• COMMUN :</t>
  </si>
  <si>
    <t>En toiture-terrasse existante, suivant indications du BE Fluides</t>
  </si>
  <si>
    <t xml:space="preserve">02.5.5 4 </t>
  </si>
  <si>
    <t>Création de trémie dans plancher nervuré - 650 x 650 mm</t>
  </si>
  <si>
    <t>u</t>
  </si>
  <si>
    <t>ART</t>
  </si>
  <si>
    <t>000-C573</t>
  </si>
  <si>
    <t>Localisation :</t>
  </si>
  <si>
    <t>• COMMUN :</t>
  </si>
  <si>
    <t>En toiture-terrasse existante, suivant indications du BE Fluides</t>
  </si>
  <si>
    <t xml:space="preserve">02.5.5 5 </t>
  </si>
  <si>
    <t>Traitement de l'étanchéité au droit des percements créés</t>
  </si>
  <si>
    <t>Ft</t>
  </si>
  <si>
    <t>ART</t>
  </si>
  <si>
    <t>000-C577</t>
  </si>
  <si>
    <t>Localisation :</t>
  </si>
  <si>
    <t>• COMMUN :</t>
  </si>
  <si>
    <t>En toiture-terrasse, pour l'ensemble des percements et carottages prévus ci-dessus</t>
  </si>
  <si>
    <t>02.5.6</t>
  </si>
  <si>
    <t>Ouvrages divers</t>
  </si>
  <si>
    <t>CH4</t>
  </si>
  <si>
    <t xml:space="preserve">02.5.6 1 </t>
  </si>
  <si>
    <t>Reprise des feuillures</t>
  </si>
  <si>
    <t>ml</t>
  </si>
  <si>
    <t>ART</t>
  </si>
  <si>
    <t>GRO-A380</t>
  </si>
  <si>
    <t>Localisation :</t>
  </si>
  <si>
    <t>• DEMOLITION BAT F :</t>
  </si>
  <si>
    <t>Ensemble des menuiseries extérieures remplacées</t>
  </si>
  <si>
    <t>• DEMOLITION BAT H :</t>
  </si>
  <si>
    <t>Ensemble des menuiseries extérieures remplacées</t>
  </si>
  <si>
    <t xml:space="preserve">02.5.6 2 </t>
  </si>
  <si>
    <t>Reprise de seuil</t>
  </si>
  <si>
    <t>ml</t>
  </si>
  <si>
    <t>ART</t>
  </si>
  <si>
    <t>GRO-A381</t>
  </si>
  <si>
    <t>Localisation :</t>
  </si>
  <si>
    <t>• BATIMENT F :</t>
  </si>
  <si>
    <t>Ensemble des portes extérieures déposées au niveau 2</t>
  </si>
  <si>
    <t xml:space="preserve">02.5.6 3 </t>
  </si>
  <si>
    <t>Reprise d'appui de fenêtre RDC et N+1</t>
  </si>
  <si>
    <t>ml</t>
  </si>
  <si>
    <t>ART</t>
  </si>
  <si>
    <t>GRO-A382</t>
  </si>
  <si>
    <t>Localisation :</t>
  </si>
  <si>
    <t>• BATIMENT F :</t>
  </si>
  <si>
    <t>Ensemble des menuiseries extérieures déposées au rez de chaussée et niveau 1</t>
  </si>
  <si>
    <t>• BATIMENT H :</t>
  </si>
  <si>
    <t>Ensemble des menuiseries extérieures déposées au rez de chaussée et niveau 1</t>
  </si>
  <si>
    <t xml:space="preserve">02.5.6 4 </t>
  </si>
  <si>
    <t>Reprise de regingot au N+2 N+3</t>
  </si>
  <si>
    <t>ml</t>
  </si>
  <si>
    <t>ART</t>
  </si>
  <si>
    <t>000-C430</t>
  </si>
  <si>
    <t>Localisation :</t>
  </si>
  <si>
    <t>• BATIMENT F :</t>
  </si>
  <si>
    <t>Ensemble des menuiseries extérieures déposées au niveau 2 et niveau 3</t>
  </si>
  <si>
    <t xml:space="preserve">02.5.6 5 </t>
  </si>
  <si>
    <t>Carottage de plancher 100 mm</t>
  </si>
  <si>
    <t>u</t>
  </si>
  <si>
    <t>ART</t>
  </si>
  <si>
    <t>GRO-A398</t>
  </si>
  <si>
    <t>Localisation :</t>
  </si>
  <si>
    <t>• BATIMENT F :</t>
  </si>
  <si>
    <t>Niveau 2 :</t>
  </si>
  <si>
    <t xml:space="preserve">    F2 San. 01 Sanitaires pour création de siphon de sol </t>
  </si>
  <si>
    <t xml:space="preserve">    F2 LM01 Local ménage pour création de siphon de sol </t>
  </si>
  <si>
    <t>Niveau 3 :</t>
  </si>
  <si>
    <t xml:space="preserve">   F3 San. 01 Sanitaires pour création de siphon de sol </t>
  </si>
  <si>
    <t xml:space="preserve">   F3 LM01 Local ménage pour création de siphon de sol </t>
  </si>
  <si>
    <t>• BATIMENT H :</t>
  </si>
  <si>
    <t>Niveau 1 :</t>
  </si>
  <si>
    <t xml:space="preserve">    H100 Local ménage</t>
  </si>
  <si>
    <t>• COMMUN :</t>
  </si>
  <si>
    <t>Suivant indications du BE Fluides</t>
  </si>
  <si>
    <t xml:space="preserve">02.5.6 6 </t>
  </si>
  <si>
    <t>Carottage de plancher 200 mm</t>
  </si>
  <si>
    <t>u</t>
  </si>
  <si>
    <t>ART</t>
  </si>
  <si>
    <t>000-C560</t>
  </si>
  <si>
    <t>Localisation :</t>
  </si>
  <si>
    <t>• COMMUN :</t>
  </si>
  <si>
    <t>Suivant indications du BE Fluides</t>
  </si>
  <si>
    <t xml:space="preserve">02.5.6 7 </t>
  </si>
  <si>
    <t>Carottage de plancher 300 mm</t>
  </si>
  <si>
    <t>u</t>
  </si>
  <si>
    <t>ART</t>
  </si>
  <si>
    <t>000-C561</t>
  </si>
  <si>
    <t>Localisation :</t>
  </si>
  <si>
    <t>• COMMUN :</t>
  </si>
  <si>
    <t>Suivant indications du BE Fluides</t>
  </si>
  <si>
    <t xml:space="preserve">02.5.6 8 </t>
  </si>
  <si>
    <t>Carottage de plancher 400 mm</t>
  </si>
  <si>
    <t>u</t>
  </si>
  <si>
    <t>ART</t>
  </si>
  <si>
    <t>000-C562</t>
  </si>
  <si>
    <t>Localisation :</t>
  </si>
  <si>
    <t>• COMMUN :</t>
  </si>
  <si>
    <t>Suivant indications du BE Fluides</t>
  </si>
  <si>
    <t xml:space="preserve">02.5.6 9 </t>
  </si>
  <si>
    <t>Carottage de plancher 500 mm</t>
  </si>
  <si>
    <t>u</t>
  </si>
  <si>
    <t>ART</t>
  </si>
  <si>
    <t>000-C563</t>
  </si>
  <si>
    <t>Localisation :</t>
  </si>
  <si>
    <t>• COMMUN :</t>
  </si>
  <si>
    <t>Suivant indications du BE Fluides</t>
  </si>
  <si>
    <t xml:space="preserve">02.5.6 10 </t>
  </si>
  <si>
    <t>Carottage de plancher 600 mm</t>
  </si>
  <si>
    <t>u</t>
  </si>
  <si>
    <t>ART</t>
  </si>
  <si>
    <t>000-C564</t>
  </si>
  <si>
    <t>Localisation :</t>
  </si>
  <si>
    <t>• COMMUN :</t>
  </si>
  <si>
    <t>Suivant indications du BE Fluides</t>
  </si>
  <si>
    <t xml:space="preserve">02.5.6 11 </t>
  </si>
  <si>
    <t>Création de trémie dans plancher nervuré - 550 x 350 mm</t>
  </si>
  <si>
    <t>u</t>
  </si>
  <si>
    <t>ART</t>
  </si>
  <si>
    <t>GRO-A411</t>
  </si>
  <si>
    <t>Localisation :</t>
  </si>
  <si>
    <t>• COMMUN :</t>
  </si>
  <si>
    <t>Suivant indications du BE Fluides</t>
  </si>
  <si>
    <t xml:space="preserve">02.5.6 12 </t>
  </si>
  <si>
    <t>Création de trémie dans plancher nervuré - 650 x 350 mm</t>
  </si>
  <si>
    <t>u</t>
  </si>
  <si>
    <t>ART</t>
  </si>
  <si>
    <t>000-C565</t>
  </si>
  <si>
    <t>Localisation :</t>
  </si>
  <si>
    <t>• COMMUN :</t>
  </si>
  <si>
    <t>Suivant indications du BE Fluides</t>
  </si>
  <si>
    <t xml:space="preserve">02.5.6 13 </t>
  </si>
  <si>
    <t>Création de trémie dans plancher nervuré - 650 x 450 mm</t>
  </si>
  <si>
    <t>u</t>
  </si>
  <si>
    <t>ART</t>
  </si>
  <si>
    <t>000-C566</t>
  </si>
  <si>
    <t>Localisation :</t>
  </si>
  <si>
    <t>• COMMUN :</t>
  </si>
  <si>
    <t>Suivant indications du BE Fluides</t>
  </si>
  <si>
    <t xml:space="preserve">02.5.6 14 </t>
  </si>
  <si>
    <t>Carottage de mur - 175 mm</t>
  </si>
  <si>
    <t>u</t>
  </si>
  <si>
    <t>ART</t>
  </si>
  <si>
    <t>GRO-A397</t>
  </si>
  <si>
    <t>Localisation :</t>
  </si>
  <si>
    <t>• BATIMENT F :</t>
  </si>
  <si>
    <t>2 percements par bureau</t>
  </si>
  <si>
    <t>• BATIMENT H :</t>
  </si>
  <si>
    <t>2 percements par bureau</t>
  </si>
  <si>
    <t>• COMMUN :</t>
  </si>
  <si>
    <t>Suivant indications du BE Fluides</t>
  </si>
  <si>
    <t xml:space="preserve">02.5.6 15 </t>
  </si>
  <si>
    <t>Carottage de mur - 300 mm</t>
  </si>
  <si>
    <t>u</t>
  </si>
  <si>
    <t>ART</t>
  </si>
  <si>
    <t>000-C567</t>
  </si>
  <si>
    <t>Localisation :</t>
  </si>
  <si>
    <t>• BATIMENT F :</t>
  </si>
  <si>
    <t>4 percements pour les grandes salles</t>
  </si>
  <si>
    <t>• BATIMENT H :</t>
  </si>
  <si>
    <t>4 percements pour les grandes salles</t>
  </si>
  <si>
    <t>• COMMUN :</t>
  </si>
  <si>
    <t>Suivant indications du BE Fluides</t>
  </si>
  <si>
    <t xml:space="preserve">02.5.6 16 </t>
  </si>
  <si>
    <t>Carottage de mur - 550 mm</t>
  </si>
  <si>
    <t>u</t>
  </si>
  <si>
    <t>ART</t>
  </si>
  <si>
    <t>000-C572</t>
  </si>
  <si>
    <t>Localisation :</t>
  </si>
  <si>
    <t>• COMMUN :</t>
  </si>
  <si>
    <t>Suivant indications du BE Fluides</t>
  </si>
  <si>
    <t xml:space="preserve">02.5.6 17 </t>
  </si>
  <si>
    <t>Carottage de mur - 600 mm</t>
  </si>
  <si>
    <t>u</t>
  </si>
  <si>
    <t>ART</t>
  </si>
  <si>
    <t>000-C568</t>
  </si>
  <si>
    <t>Localisation :</t>
  </si>
  <si>
    <t>• COMMUN :</t>
  </si>
  <si>
    <t>Suivant indications du BE Fluides</t>
  </si>
  <si>
    <t xml:space="preserve">02.5.6 18 </t>
  </si>
  <si>
    <t>Percement de mur existant - 450 x 350 mm</t>
  </si>
  <si>
    <t>u</t>
  </si>
  <si>
    <t>ART</t>
  </si>
  <si>
    <t>000-C570</t>
  </si>
  <si>
    <t>Localisation :</t>
  </si>
  <si>
    <t>• COMMUN :</t>
  </si>
  <si>
    <t>Suivant indications du BE Fluides</t>
  </si>
  <si>
    <t xml:space="preserve">02.5.6 19 </t>
  </si>
  <si>
    <t>Percement de mur existant - 550 x 350 mm</t>
  </si>
  <si>
    <t>u</t>
  </si>
  <si>
    <t>ART</t>
  </si>
  <si>
    <t>000-C569</t>
  </si>
  <si>
    <t>Localisation :</t>
  </si>
  <si>
    <t>• COMMUN :</t>
  </si>
  <si>
    <t>Suivant indications du BE Fluides</t>
  </si>
  <si>
    <t xml:space="preserve">02.5.6 20 </t>
  </si>
  <si>
    <t>Percement de mur existant - 650 x 350 mm</t>
  </si>
  <si>
    <t>u</t>
  </si>
  <si>
    <t>ART</t>
  </si>
  <si>
    <t>000-C571</t>
  </si>
  <si>
    <t>Localisation :</t>
  </si>
  <si>
    <t>• COMMUN :</t>
  </si>
  <si>
    <t>Suivant indications du BE Fluides</t>
  </si>
  <si>
    <t xml:space="preserve">02.5.6 21 </t>
  </si>
  <si>
    <t>Percement de mur existant - 900 x 350 mm</t>
  </si>
  <si>
    <t>u</t>
  </si>
  <si>
    <t>ART</t>
  </si>
  <si>
    <t>GRO-A396</t>
  </si>
  <si>
    <t>Localisation :</t>
  </si>
  <si>
    <t>• COMMUN :</t>
  </si>
  <si>
    <t>Suivant indications du BE Fluides</t>
  </si>
  <si>
    <t xml:space="preserve">02.5.6 22 </t>
  </si>
  <si>
    <t>Modification d'ouverture en cloison</t>
  </si>
  <si>
    <t>u</t>
  </si>
  <si>
    <t>ART</t>
  </si>
  <si>
    <t>PLA-A190</t>
  </si>
  <si>
    <t>Localisation :</t>
  </si>
  <si>
    <t>• BATIMENT F :</t>
  </si>
  <si>
    <t>Rez de chaussée :</t>
  </si>
  <si>
    <t xml:space="preserve">  F005bis Salle de cours CUEF</t>
  </si>
  <si>
    <t>• BATIMENT H :</t>
  </si>
  <si>
    <t xml:space="preserve">Niveau 1 : </t>
  </si>
  <si>
    <t xml:space="preserve">   Porte à créer entre H101 Salle de cours CUEF et H102 Salle de cours CUEF</t>
  </si>
  <si>
    <t xml:space="preserve">   Porte à créer entre H104 Salle de cours CUEF et H108 Salle de cours CUEF</t>
  </si>
  <si>
    <t>Total Description des ouvrages</t>
  </si>
  <si>
    <t>STOT</t>
  </si>
  <si>
    <t>Montant HT du Lot N°02 DEMOLITION - GROS-OEUVRE</t>
  </si>
  <si>
    <t>TOTHT</t>
  </si>
  <si>
    <t>TVA</t>
  </si>
  <si>
    <t>Montant TTC</t>
  </si>
  <si>
    <t>TOTTTC</t>
  </si>
  <si>
    <t>U</t>
  </si>
  <si>
    <t>Quantité</t>
  </si>
  <si>
    <t>P.Unitaire en €</t>
  </si>
  <si>
    <t>Total en €</t>
  </si>
  <si>
    <t>02.6</t>
  </si>
  <si>
    <t>PSE 01 : Réfection complète bibliothèque</t>
  </si>
  <si>
    <t>CH3</t>
  </si>
  <si>
    <t xml:space="preserve">02.6 1 </t>
  </si>
  <si>
    <t>Dépose sol textile existant</t>
  </si>
  <si>
    <t>m²</t>
  </si>
  <si>
    <t>ART</t>
  </si>
  <si>
    <t>000-C314</t>
  </si>
  <si>
    <t>Localisation :</t>
  </si>
  <si>
    <t>• DEMOLITION BAT F :</t>
  </si>
  <si>
    <t xml:space="preserve">Niveau 2 : </t>
  </si>
  <si>
    <t xml:space="preserve">    F201A Bureau BIB</t>
  </si>
  <si>
    <t xml:space="preserve">    F202 Zone BIB</t>
  </si>
  <si>
    <t xml:space="preserve">    F202A Bureau BIB</t>
  </si>
  <si>
    <t xml:space="preserve">    F202bis Zone BIB</t>
  </si>
  <si>
    <t xml:space="preserve">02.6 2 </t>
  </si>
  <si>
    <t>Rabotage de chape</t>
  </si>
  <si>
    <t>m²</t>
  </si>
  <si>
    <t>ART</t>
  </si>
  <si>
    <t>000-C315</t>
  </si>
  <si>
    <t>Localisation :</t>
  </si>
  <si>
    <t>• DEMOLITION BAT F :</t>
  </si>
  <si>
    <t xml:space="preserve">Niveau 2 : </t>
  </si>
  <si>
    <t xml:space="preserve">    F201A Bureau BIB</t>
  </si>
  <si>
    <t xml:space="preserve">    F202 Zone BIB</t>
  </si>
  <si>
    <t xml:space="preserve">    F202A Bureau BIB</t>
  </si>
  <si>
    <t xml:space="preserve">    F202bis Zone BIB</t>
  </si>
  <si>
    <t>Total PSE 01 : Réfection complète bibliothèque</t>
  </si>
  <si>
    <t>STOT</t>
  </si>
  <si>
    <t>Montant HT du Lot N°02 DEMOLITION - GROS-OEUVRE</t>
  </si>
  <si>
    <t>TOTHT</t>
  </si>
  <si>
    <t>TVA</t>
  </si>
  <si>
    <t>Montant TTC</t>
  </si>
  <si>
    <t>TOTTTC</t>
  </si>
  <si>
    <t>U</t>
  </si>
  <si>
    <t>Quantité</t>
  </si>
  <si>
    <t>P.Unitaire en €</t>
  </si>
  <si>
    <t>Total en €</t>
  </si>
  <si>
    <t>02.7</t>
  </si>
  <si>
    <t>PSE 02 - Réemploi - PEMD</t>
  </si>
  <si>
    <t>CH3</t>
  </si>
  <si>
    <t xml:space="preserve">02.7 1 </t>
  </si>
  <si>
    <t>Plus-value dépose soignée menuiserie extérieure</t>
  </si>
  <si>
    <t>Ft</t>
  </si>
  <si>
    <t>ART</t>
  </si>
  <si>
    <t>000-C592</t>
  </si>
  <si>
    <t>Localisation :</t>
  </si>
  <si>
    <t>• DEMOLITION BAT F :</t>
  </si>
  <si>
    <t>Ensemble des menuiseries extérieures remplacées</t>
  </si>
  <si>
    <t>• DEMOLITION BAT H :</t>
  </si>
  <si>
    <t>Ensemble des menuiseries extérieures remplacées</t>
  </si>
  <si>
    <t>Total PSE 02 - Réemploi - PEMD</t>
  </si>
  <si>
    <t>STOT</t>
  </si>
  <si>
    <t>Montant HT du Lot N°02 DEMOLITION - GROS-OEUVRE</t>
  </si>
  <si>
    <t>TOTHT</t>
  </si>
  <si>
    <t>TVA</t>
  </si>
  <si>
    <t>Montant TTC</t>
  </si>
  <si>
    <t>TOTTTC</t>
  </si>
  <si>
    <r>
      <t xml:space="preserve">
Les quantités de la présente DPGF sont à titre indicatif et </t>
    </r>
    <r>
      <rPr>
        <b/>
        <sz val="11"/>
        <color rgb="FFFF0000"/>
        <rFont val="Calibri"/>
        <family val="2"/>
        <scheme val="minor"/>
      </rPr>
      <t>ne sont donc pas contractuelles.</t>
    </r>
    <r>
      <rPr>
        <b/>
        <sz val="11"/>
        <color theme="1"/>
        <rFont val="Calibri"/>
        <family val="2"/>
        <scheme val="minor"/>
      </rPr>
      <t xml:space="preserve"> L'entreprise est réputée avoir vérifié l'ensemble des métrés. 
Dans le cas ou les métrés de l'entreprise seraient en désaccord avec ceux de la DPGF, elle pourra modifier cette quantité en mettant le texte en couleur rouge afin de mieux localiser ces modifications. 
Les quantités non modifiées seront réputées validés par l'entreprise.</t>
    </r>
  </si>
  <si>
    <t xml:space="preserve">NOM DE L'ENTREPRISE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</si>
</sst>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 ##0;\-#,##0;"/>
  </numFmts>
  <fonts count="24"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Black"/>
      <family val="1"/>
    </font>
    <font>
      <b/>
      <i/>
      <sz val="8"/>
      <color rgb="FF000000"/>
      <name val="Arial Black"/>
      <family val="1"/>
    </font>
    <font>
      <b/>
      <sz val="11"/>
      <color rgb="FF000000"/>
      <name val="Arial Black"/>
      <family val="1"/>
    </font>
    <font>
      <i/>
      <sz val="10"/>
      <color rgb="FF000000"/>
      <name val="Arial"/>
      <family val="1"/>
    </font>
    <font>
      <sz val="9"/>
      <color rgb="FFFF0000"/>
      <name val="Arial Narrow"/>
      <family val="1"/>
    </font>
    <font>
      <b/>
      <i/>
      <sz val="11"/>
      <color rgb="FF000000"/>
      <name val="Arial"/>
      <family val="1"/>
    </font>
    <font>
      <b/>
      <sz val="10"/>
      <color rgb="FF000000"/>
      <name val="Arial"/>
      <family val="1"/>
    </font>
    <font>
      <b/>
      <sz val="9"/>
      <color rgb="FF000000"/>
      <name val="Arial"/>
      <family val="1"/>
    </font>
    <font>
      <sz val="9"/>
      <color rgb="FF000000"/>
      <name val="Arial"/>
      <family val="1"/>
    </font>
    <font>
      <sz val="10"/>
      <color rgb="FFFF0000"/>
      <name val="Arial"/>
      <family val="1"/>
    </font>
    <font>
      <b/>
      <u/>
      <sz val="8"/>
      <color rgb="FF000080"/>
      <name val="Arial"/>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b/>
      <sz val="11"/>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rgb="FF65B2CC"/>
        <bgColor indexed="64"/>
      </patternFill>
    </fill>
    <fill>
      <patternFill patternType="solid">
        <fgColor rgb="FFFFFFFF"/>
      </patternFill>
    </fill>
    <fill>
      <patternFill patternType="solid">
        <fgColor theme="4" tint="0.59999389629810485"/>
        <bgColor indexed="64"/>
      </patternFill>
    </fill>
  </fills>
  <borders count="24">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style="thin">
        <color rgb="FF000000"/>
      </top>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top/>
      <bottom/>
      <diagonal/>
    </border>
    <border>
      <left/>
      <right/>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2" borderId="0">
      <alignment horizontal="left" vertical="top" wrapText="1"/>
    </xf>
    <xf numFmtId="0" fontId="2" fillId="0" borderId="0" applyFill="0">
      <alignment horizontal="left" vertical="top" wrapText="1"/>
    </xf>
    <xf numFmtId="0" fontId="2" fillId="0" borderId="0" applyFill="0">
      <alignment horizontal="left" vertical="top" wrapText="1"/>
    </xf>
    <xf numFmtId="0" fontId="5" fillId="2" borderId="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indent="3"/>
    </xf>
    <xf numFmtId="0" fontId="11" fillId="0" borderId="0" applyFill="0">
      <alignment horizontal="left" vertical="top" wrapText="1"/>
    </xf>
    <xf numFmtId="0" fontId="12" fillId="0" borderId="0" applyFill="0">
      <alignment horizontal="left" vertical="top" wrapText="1" indent="2"/>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indent="2"/>
    </xf>
    <xf numFmtId="0" fontId="17" fillId="0" borderId="0" applyFill="0">
      <alignment horizontal="left" vertical="top" wrapText="1" indent="2"/>
    </xf>
    <xf numFmtId="0" fontId="18" fillId="0" borderId="0" applyFill="0">
      <alignment horizontal="left" vertical="top" wrapText="1"/>
    </xf>
  </cellStyleXfs>
  <cellXfs count="59">
    <xf numFmtId="0" fontId="0" fillId="0" borderId="0" xfId="0"/>
    <xf numFmtId="0" fontId="0" fillId="0" borderId="21" xfId="0" applyBorder="1" applyAlignment="1">
      <alignment horizontal="left" vertical="top" wrapText="1"/>
    </xf>
    <xf numFmtId="0" fontId="0" fillId="0" borderId="19" xfId="0" applyBorder="1" applyAlignment="1">
      <alignment horizontal="right" vertical="top" wrapText="1"/>
    </xf>
    <xf numFmtId="0" fontId="19" fillId="0" borderId="20" xfId="0" applyFont="1" applyBorder="1" applyAlignment="1">
      <alignment horizontal="center" vertical="top" wrapText="1"/>
    </xf>
    <xf numFmtId="0" fontId="19" fillId="0" borderId="20" xfId="0" applyFont="1" applyBorder="1" applyAlignment="1">
      <alignment horizontal="right" vertical="top" wrapText="1"/>
    </xf>
    <xf numFmtId="0" fontId="0" fillId="0" borderId="13" xfId="0" applyBorder="1" applyAlignment="1">
      <alignment horizontal="left" vertical="top" wrapText="1"/>
    </xf>
    <xf numFmtId="0" fontId="0" fillId="0" borderId="11" xfId="0" applyBorder="1" applyAlignment="1">
      <alignment horizontal="left" vertical="top" wrapText="1"/>
    </xf>
    <xf numFmtId="0" fontId="0" fillId="0" borderId="18" xfId="0" applyBorder="1" applyAlignment="1">
      <alignment horizontal="left" vertical="top" wrapText="1"/>
    </xf>
    <xf numFmtId="0" fontId="0" fillId="0" borderId="8" xfId="0" applyBorder="1" applyAlignment="1">
      <alignment horizontal="left" vertical="top" wrapText="1"/>
    </xf>
    <xf numFmtId="0" fontId="1" fillId="2" borderId="13" xfId="1" applyFill="1" applyBorder="1">
      <alignment horizontal="left" vertical="top" wrapText="1"/>
    </xf>
    <xf numFmtId="0" fontId="4" fillId="2" borderId="11" xfId="10" applyBorder="1">
      <alignment horizontal="left" vertical="top" wrapText="1"/>
    </xf>
    <xf numFmtId="0" fontId="0" fillId="0" borderId="7" xfId="0" applyFill="1" applyBorder="1" applyAlignment="1">
      <alignment horizontal="left" vertical="top" wrapText="1"/>
    </xf>
    <xf numFmtId="0" fontId="0" fillId="0" borderId="15" xfId="0" applyFill="1" applyBorder="1" applyAlignment="1">
      <alignment horizontal="left" vertical="top" wrapText="1"/>
    </xf>
    <xf numFmtId="49" fontId="0" fillId="0" borderId="0" xfId="0" applyNumberFormat="1" applyFill="1" applyAlignment="1">
      <alignment horizontal="left" vertical="top" wrapText="1"/>
    </xf>
    <xf numFmtId="0" fontId="1" fillId="3" borderId="6" xfId="1" applyFill="1" applyBorder="1">
      <alignment horizontal="left" vertical="top" wrapText="1"/>
    </xf>
    <xf numFmtId="0" fontId="6" fillId="0" borderId="9" xfId="14" applyFill="1" applyBorder="1">
      <alignment horizontal="left" vertical="top" wrapText="1"/>
    </xf>
    <xf numFmtId="0" fontId="1" fillId="0" borderId="17" xfId="1" applyFill="1" applyBorder="1">
      <alignment horizontal="left" vertical="top" wrapText="1"/>
    </xf>
    <xf numFmtId="0" fontId="2" fillId="0" borderId="16" xfId="26" applyFill="1" applyBorder="1">
      <alignment horizontal="left" vertical="top" wrapText="1" indent="3"/>
    </xf>
    <xf numFmtId="0" fontId="0" fillId="0" borderId="7" xfId="0" applyFill="1" applyBorder="1" applyAlignment="1">
      <alignment horizontal="center" vertical="top"/>
    </xf>
    <xf numFmtId="164" fontId="0" fillId="0" borderId="7" xfId="0" applyNumberFormat="1" applyFill="1" applyBorder="1" applyAlignment="1" applyProtection="1">
      <alignment horizontal="right" vertical="top" wrapText="1"/>
      <protection locked="0"/>
    </xf>
    <xf numFmtId="164" fontId="0" fillId="0" borderId="15" xfId="0" applyNumberFormat="1" applyFill="1" applyBorder="1" applyAlignment="1">
      <alignment horizontal="right" vertical="top" wrapText="1"/>
    </xf>
    <xf numFmtId="0" fontId="20" fillId="0" borderId="17" xfId="0" applyFont="1" applyFill="1" applyBorder="1" applyAlignment="1">
      <alignment horizontal="left" vertical="top" wrapText="1"/>
    </xf>
    <xf numFmtId="0" fontId="14" fillId="0" borderId="16" xfId="35" applyFill="1" applyBorder="1">
      <alignment horizontal="left" vertical="top" wrapText="1" indent="2"/>
    </xf>
    <xf numFmtId="0" fontId="15" fillId="0" borderId="16" xfId="37" applyFill="1" applyBorder="1">
      <alignment horizontal="left" vertical="top" wrapText="1" indent="2"/>
    </xf>
    <xf numFmtId="0" fontId="15" fillId="0" borderId="16" xfId="38" applyFill="1" applyBorder="1">
      <alignment horizontal="left" vertical="top" wrapText="1" indent="2"/>
    </xf>
    <xf numFmtId="0" fontId="1" fillId="3" borderId="17" xfId="1" applyFill="1" applyBorder="1">
      <alignment horizontal="left" vertical="top" wrapText="1"/>
    </xf>
    <xf numFmtId="0" fontId="6" fillId="0" borderId="16" xfId="14" applyFill="1" applyBorder="1">
      <alignment horizontal="left" vertical="top" wrapText="1"/>
    </xf>
    <xf numFmtId="0" fontId="20" fillId="0" borderId="3" xfId="0" applyFont="1" applyFill="1" applyBorder="1" applyAlignment="1">
      <alignment horizontal="left" vertical="top" wrapText="1"/>
    </xf>
    <xf numFmtId="0" fontId="0" fillId="0" borderId="14" xfId="0" applyFill="1" applyBorder="1" applyAlignment="1">
      <alignment horizontal="left" vertical="top" wrapText="1"/>
    </xf>
    <xf numFmtId="0" fontId="0" fillId="0" borderId="4" xfId="0" applyFill="1" applyBorder="1" applyAlignment="1">
      <alignment horizontal="left" vertical="top" wrapText="1"/>
    </xf>
    <xf numFmtId="0" fontId="1" fillId="2" borderId="13" xfId="13" applyFont="1" applyBorder="1" applyAlignment="1">
      <alignment horizontal="left" vertical="top" wrapText="1"/>
    </xf>
    <xf numFmtId="0" fontId="5" fillId="2" borderId="11" xfId="13" applyBorder="1">
      <alignment horizontal="right" vertical="top" wrapText="1"/>
    </xf>
    <xf numFmtId="164" fontId="0" fillId="0" borderId="10" xfId="0" applyNumberFormat="1" applyFill="1" applyBorder="1" applyAlignment="1">
      <alignment horizontal="right" vertical="top" wrapText="1"/>
    </xf>
    <xf numFmtId="0" fontId="0" fillId="0" borderId="12" xfId="0" applyFill="1" applyBorder="1" applyAlignment="1">
      <alignment horizontal="left" vertical="top" wrapText="1"/>
    </xf>
    <xf numFmtId="0" fontId="20" fillId="0" borderId="6" xfId="0" applyFont="1" applyFill="1" applyBorder="1" applyAlignment="1">
      <alignment horizontal="left" vertical="top" wrapText="1"/>
    </xf>
    <xf numFmtId="0" fontId="0" fillId="0" borderId="9" xfId="0" applyFill="1" applyBorder="1" applyAlignment="1">
      <alignment horizontal="left" vertical="top" wrapText="1"/>
    </xf>
    <xf numFmtId="0" fontId="0" fillId="0" borderId="5" xfId="0" applyFill="1" applyBorder="1" applyAlignment="1">
      <alignment horizontal="left" vertical="top" wrapText="1"/>
    </xf>
    <xf numFmtId="0" fontId="0" fillId="0" borderId="2" xfId="0" applyFill="1" applyBorder="1" applyAlignment="1">
      <alignment horizontal="left" vertical="top" wrapText="1"/>
    </xf>
    <xf numFmtId="0" fontId="0" fillId="0" borderId="1" xfId="0" applyFill="1" applyBorder="1" applyAlignment="1">
      <alignment horizontal="left" vertical="top" wrapText="1"/>
    </xf>
    <xf numFmtId="0" fontId="19" fillId="0" borderId="0" xfId="0" applyFont="1" applyFill="1" applyAlignment="1">
      <alignment horizontal="left" vertical="top" wrapText="1"/>
    </xf>
    <xf numFmtId="164" fontId="19" fillId="0" borderId="0" xfId="0" applyNumberFormat="1" applyFont="1" applyFill="1" applyAlignment="1">
      <alignment horizontal="right" vertical="top" wrapText="1"/>
    </xf>
    <xf numFmtId="166" fontId="21" fillId="3" borderId="0" xfId="0" applyNumberFormat="1" applyFont="1" applyFill="1" applyAlignment="1">
      <alignment horizontal="left" vertical="top" wrapText="1"/>
    </xf>
    <xf numFmtId="0" fontId="1" fillId="0" borderId="6" xfId="1" applyFill="1" applyBorder="1">
      <alignment horizontal="left" vertical="top" wrapText="1"/>
    </xf>
    <xf numFmtId="0" fontId="2" fillId="0" borderId="9" xfId="26" applyFill="1" applyBorder="1">
      <alignment horizontal="left" vertical="top" wrapText="1" indent="3"/>
    </xf>
    <xf numFmtId="0" fontId="22" fillId="0" borderId="0" xfId="0" applyFont="1" applyAlignment="1">
      <alignment horizontal="left" vertical="top" wrapText="1"/>
    </xf>
    <xf numFmtId="0" fontId="22" fillId="0" borderId="0" xfId="0" applyFont="1" applyAlignment="1">
      <alignment horizontal="left" vertical="top"/>
    </xf>
    <xf numFmtId="0" fontId="22" fillId="0" borderId="23" xfId="0" applyFont="1" applyBorder="1" applyAlignment="1">
      <alignment horizontal="left" vertical="top" wrapText="1"/>
    </xf>
    <xf numFmtId="0" fontId="22" fillId="0" borderId="23" xfId="0" applyFont="1" applyBorder="1" applyAlignment="1">
      <alignment horizontal="left" vertical="top"/>
    </xf>
    <xf numFmtId="0" fontId="0" fillId="0" borderId="18" xfId="0" applyBorder="1" applyAlignment="1" applyProtection="1">
      <alignment horizontal="left" vertical="top" wrapText="1"/>
      <protection locked="0"/>
    </xf>
    <xf numFmtId="0" fontId="0" fillId="0" borderId="7" xfId="0" applyFill="1" applyBorder="1" applyAlignment="1" applyProtection="1">
      <alignment horizontal="left" vertical="top" wrapText="1"/>
      <protection locked="0"/>
    </xf>
    <xf numFmtId="165" fontId="0" fillId="0" borderId="7" xfId="0" applyNumberFormat="1" applyFill="1" applyBorder="1" applyAlignment="1" applyProtection="1">
      <alignment horizontal="right" vertical="top" wrapText="1"/>
      <protection locked="0"/>
    </xf>
    <xf numFmtId="166" fontId="0" fillId="0" borderId="7" xfId="0" applyNumberFormat="1" applyFill="1" applyBorder="1" applyAlignment="1" applyProtection="1">
      <alignment horizontal="right" vertical="top" wrapText="1"/>
      <protection locked="0"/>
    </xf>
    <xf numFmtId="0" fontId="0" fillId="0" borderId="2" xfId="0" applyFill="1" applyBorder="1" applyAlignment="1" applyProtection="1">
      <alignment horizontal="left" vertical="top" wrapText="1"/>
      <protection locked="0"/>
    </xf>
    <xf numFmtId="164" fontId="0" fillId="4" borderId="7" xfId="0" applyNumberFormat="1" applyFill="1" applyBorder="1" applyAlignment="1" applyProtection="1">
      <alignment horizontal="right" vertical="top" wrapText="1"/>
      <protection locked="0"/>
    </xf>
    <xf numFmtId="0" fontId="22" fillId="0" borderId="0" xfId="0" applyFont="1" applyAlignment="1">
      <alignment horizontal="left" vertical="top" wrapText="1"/>
    </xf>
    <xf numFmtId="0" fontId="22" fillId="0" borderId="0" xfId="0" applyFont="1" applyAlignment="1">
      <alignment horizontal="left" vertical="top"/>
    </xf>
    <xf numFmtId="164" fontId="0" fillId="4" borderId="22" xfId="0" applyNumberFormat="1" applyFill="1" applyBorder="1" applyAlignment="1" applyProtection="1">
      <alignment horizontal="center" vertical="top" wrapText="1"/>
      <protection locked="0"/>
    </xf>
    <xf numFmtId="164" fontId="0" fillId="4" borderId="0" xfId="0" applyNumberFormat="1" applyFill="1" applyAlignment="1" applyProtection="1">
      <alignment horizontal="center" vertical="top" wrapText="1"/>
      <protection locked="0"/>
    </xf>
    <xf numFmtId="164" fontId="0" fillId="4" borderId="16" xfId="0" applyNumberFormat="1" applyFill="1" applyBorder="1" applyAlignment="1" applyProtection="1">
      <alignment horizontal="center" vertical="top" wrapText="1"/>
      <protection locked="0"/>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bin"/><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72000</xdr:colOff>
      <xdr:row>25</xdr:row>
      <xdr:rowOff>25657</xdr:rowOff>
    </xdr:from>
    <xdr:to>
      <xdr:col>0</xdr:col>
      <xdr:colOff>2736000</xdr:colOff>
      <xdr:row>44</xdr:row>
      <xdr:rowOff>17426</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96730" y="4788157"/>
          <a:ext cx="2660087" cy="3611270"/>
        </a:xfrm>
        <a:prstGeom prst="roundRect">
          <a:avLst>
            <a:gd name="adj" fmla="val 10005"/>
          </a:avLst>
        </a:prstGeom>
        <a:solidFill>
          <a:srgbClr val="09709F"/>
        </a:solidFill>
        <a:ln>
          <a:noFill/>
        </a:ln>
      </xdr:spPr>
      <xdr:style>
        <a:lnRef idx="2">
          <a:schemeClr val="accent1">
            <a:shade val="50000"/>
          </a:schemeClr>
        </a:lnRef>
        <a:fillRef idx="0">
          <a:srgbClr val="09709F"/>
        </a:fillRef>
        <a:effectRef idx="0">
          <a:schemeClr val="accent1"/>
        </a:effectRef>
        <a:fontRef idx="minor">
          <a:schemeClr val="accent1"/>
        </a:fontRef>
      </xdr:style>
      <xdr:txBody>
        <a:bodyPr vertOverflow="clip" horzOverflow="clip" lIns="96730" tIns="0" rIns="0" bIns="0" rtlCol="0" anchor="t"/>
        <a:lstStyle/>
        <a:p>
          <a:pPr algn="l"/>
          <a:endParaRPr sz="900" b="1">
            <a:solidFill>
              <a:srgbClr val="000000"/>
            </a:solidFill>
            <a:latin typeface="MS Shell Dlg"/>
          </a:endParaRPr>
        </a:p>
        <a:p>
          <a:pPr algn="l"/>
          <a:r>
            <a:rPr lang="fr-FR" sz="900" b="1" i="0">
              <a:solidFill>
                <a:srgbClr val="000000"/>
              </a:solidFill>
              <a:latin typeface="MS Shell Dlg"/>
            </a:rPr>
            <a:t>Architecte </a:t>
          </a:r>
          <a:r>
            <a:rPr lang="fr-FR" sz="900" b="0" i="0">
              <a:solidFill>
                <a:srgbClr val="000000"/>
              </a:solidFill>
              <a:latin typeface="MS Shell Dlg"/>
            </a:rPr>
            <a:t>Chabal Architectes</a:t>
          </a:r>
        </a:p>
        <a:p>
          <a:pPr algn="l"/>
          <a:r>
            <a:rPr lang="fr-FR" sz="900" b="0" i="0">
              <a:solidFill>
                <a:srgbClr val="000000"/>
              </a:solidFill>
              <a:latin typeface="MS Shell Dlg"/>
            </a:rPr>
            <a:t>8 Rue Charles Testoud</a:t>
          </a:r>
        </a:p>
        <a:p>
          <a:pPr algn="l"/>
          <a:r>
            <a:rPr lang="fr-FR" sz="900" b="0" i="0">
              <a:solidFill>
                <a:srgbClr val="000000"/>
              </a:solidFill>
              <a:latin typeface="MS Shell Dlg"/>
            </a:rPr>
            <a:t>38000 GRENOBLE</a:t>
          </a:r>
        </a:p>
        <a:p>
          <a:pPr algn="l"/>
          <a:r>
            <a:rPr lang="fr-FR" sz="900" b="0" i="0">
              <a:solidFill>
                <a:srgbClr val="000000"/>
              </a:solidFill>
              <a:latin typeface="MS Shell Dlg"/>
            </a:rPr>
            <a:t>Tel : 04 76 47 00 76</a:t>
          </a:r>
        </a:p>
        <a:p>
          <a:pPr algn="l"/>
          <a:r>
            <a:rPr lang="fr-FR" sz="900" b="1" i="0">
              <a:solidFill>
                <a:srgbClr val="000000"/>
              </a:solidFill>
              <a:latin typeface="MS Shell Dlg"/>
            </a:rPr>
            <a:t>Email : chabal-architectes@chabal.fr</a:t>
          </a:r>
        </a:p>
        <a:p>
          <a:pPr algn="l"/>
          <a:endParaRPr sz="900" b="1">
            <a:solidFill>
              <a:srgbClr val="000000"/>
            </a:solidFill>
            <a:latin typeface="MS Shell Dlg"/>
          </a:endParaRPr>
        </a:p>
        <a:p>
          <a:pPr algn="l"/>
          <a:r>
            <a:rPr lang="fr-FR" sz="900" b="1" i="0">
              <a:solidFill>
                <a:srgbClr val="000000"/>
              </a:solidFill>
              <a:latin typeface="MS Shell Dlg"/>
            </a:rPr>
            <a:t>BE Fluides </a:t>
          </a:r>
          <a:r>
            <a:rPr lang="fr-FR" sz="900" b="0" i="0">
              <a:solidFill>
                <a:srgbClr val="000000"/>
              </a:solidFill>
              <a:latin typeface="MS Shell Dlg"/>
            </a:rPr>
            <a:t>CET</a:t>
          </a:r>
        </a:p>
        <a:p>
          <a:pPr algn="l"/>
          <a:r>
            <a:rPr lang="fr-FR" sz="900" b="0" i="0">
              <a:solidFill>
                <a:srgbClr val="000000"/>
              </a:solidFill>
              <a:latin typeface="MS Shell Dlg"/>
            </a:rPr>
            <a:t>47 Chemin de la Taillat BP117</a:t>
          </a:r>
        </a:p>
        <a:p>
          <a:pPr algn="l"/>
          <a:r>
            <a:rPr lang="fr-FR" sz="900" b="0" i="0">
              <a:solidFill>
                <a:srgbClr val="000000"/>
              </a:solidFill>
              <a:latin typeface="MS Shell Dlg"/>
            </a:rPr>
            <a:t>38243 MEYLAN</a:t>
          </a:r>
        </a:p>
        <a:p>
          <a:pPr algn="l"/>
          <a:r>
            <a:rPr lang="fr-FR" sz="900" b="0" i="0">
              <a:solidFill>
                <a:srgbClr val="000000"/>
              </a:solidFill>
              <a:latin typeface="MS Shell Dlg"/>
            </a:rPr>
            <a:t>Tel : 04 76 90 62 18</a:t>
          </a:r>
        </a:p>
        <a:p>
          <a:pPr algn="l"/>
          <a:r>
            <a:rPr lang="fr-FR" sz="900" b="1" i="0">
              <a:solidFill>
                <a:srgbClr val="000000"/>
              </a:solidFill>
              <a:latin typeface="MS Shell Dlg"/>
            </a:rPr>
            <a:t>Email : contacts@be-cet.fr</a:t>
          </a:r>
        </a:p>
        <a:p>
          <a:pPr algn="l"/>
          <a:endParaRPr sz="800">
            <a:solidFill>
              <a:srgbClr val="000000"/>
            </a:solidFill>
            <a:latin typeface="MS Shell Dlg"/>
          </a:endParaRPr>
        </a:p>
        <a:p>
          <a:pPr algn="l"/>
          <a:r>
            <a:rPr lang="fr-FR" sz="900" b="1"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b="1">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800">
            <a:solidFill>
              <a:srgbClr val="000000"/>
            </a:solidFill>
            <a:latin typeface="MS Shell Dlg"/>
          </a:endParaRPr>
        </a:p>
      </xdr:txBody>
    </xdr:sp>
    <xdr:clientData/>
  </xdr:twoCellAnchor>
  <xdr:twoCellAnchor editAs="absolute">
    <xdr:from>
      <xdr:col>0</xdr:col>
      <xdr:colOff>36000</xdr:colOff>
      <xdr:row>0</xdr:row>
      <xdr:rowOff>128974</xdr:rowOff>
    </xdr:from>
    <xdr:to>
      <xdr:col>0</xdr:col>
      <xdr:colOff>2484000</xdr:colOff>
      <xdr:row>9</xdr:row>
      <xdr:rowOff>123378</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4487" y="128974"/>
          <a:ext cx="2434383" cy="170890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200" b="1" i="0">
              <a:solidFill>
                <a:srgbClr val="909090"/>
              </a:solidFill>
              <a:latin typeface="MS Shell Dlg"/>
            </a:rPr>
            <a:t>Maitre d'Ouvrage :</a:t>
          </a:r>
        </a:p>
        <a:p>
          <a:pPr algn="ctr"/>
          <a:r>
            <a:rPr lang="fr-FR" sz="1400" b="1" i="0">
              <a:solidFill>
                <a:srgbClr val="909090"/>
              </a:solidFill>
              <a:latin typeface="MS Shell Dlg"/>
            </a:rPr>
            <a:t> </a:t>
          </a:r>
        </a:p>
        <a:p>
          <a:pPr algn="ctr"/>
          <a:r>
            <a:rPr lang="fr-FR" sz="1400" b="1" i="0">
              <a:solidFill>
                <a:srgbClr val="000000"/>
              </a:solidFill>
              <a:latin typeface="MS Shell Dlg"/>
            </a:rPr>
            <a:t>Université Grenoble Alpes</a:t>
          </a:r>
        </a:p>
        <a:p>
          <a:pPr algn="ctr"/>
          <a:r>
            <a:rPr lang="fr-FR" sz="1000" b="1" i="0">
              <a:solidFill>
                <a:srgbClr val="000000"/>
              </a:solidFill>
              <a:latin typeface="MS Shell Dlg"/>
            </a:rPr>
            <a:t>DGD PAT - Direction de la programmation et des projets immobiliers </a:t>
          </a:r>
        </a:p>
        <a:p>
          <a:pPr algn="ctr"/>
          <a:r>
            <a:rPr lang="fr-FR" sz="1000" b="1" i="0">
              <a:solidFill>
                <a:srgbClr val="000000"/>
              </a:solidFill>
              <a:latin typeface="MS Shell Dlg"/>
            </a:rPr>
            <a:t>38058 GRENOBLE CEDEX 9</a:t>
          </a:r>
        </a:p>
        <a:p>
          <a:pPr algn="ctr"/>
          <a:endParaRPr sz="1000" b="1">
            <a:solidFill>
              <a:srgbClr val="000000"/>
            </a:solidFill>
            <a:latin typeface="MS Shell Dlg"/>
          </a:endParaRPr>
        </a:p>
        <a:p>
          <a:pPr algn="ctr"/>
          <a:endParaRPr sz="10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2592000</xdr:colOff>
      <xdr:row>0</xdr:row>
      <xdr:rowOff>128974</xdr:rowOff>
    </xdr:from>
    <xdr:to>
      <xdr:col>0</xdr:col>
      <xdr:colOff>6516000</xdr:colOff>
      <xdr:row>15</xdr:row>
      <xdr:rowOff>92778</xdr:rowOff>
    </xdr:to>
    <xdr:pic>
      <xdr:nvPicPr>
        <xdr:cNvPr id="5" name="Forme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4931" y="128974"/>
          <a:ext cx="110" cy="78"/>
        </a:xfrm>
        <a:prstGeom prst="rect">
          <a:avLst/>
        </a:prstGeom>
      </xdr:spPr>
    </xdr:pic>
    <xdr:clientData/>
  </xdr:twoCellAnchor>
  <xdr:twoCellAnchor editAs="absolute">
    <xdr:from>
      <xdr:col>0</xdr:col>
      <xdr:colOff>72000</xdr:colOff>
      <xdr:row>16</xdr:row>
      <xdr:rowOff>15130</xdr:rowOff>
    </xdr:from>
    <xdr:to>
      <xdr:col>0</xdr:col>
      <xdr:colOff>6516000</xdr:colOff>
      <xdr:row>24</xdr:row>
      <xdr:rowOff>38817</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96730" y="3063130"/>
          <a:ext cx="6432574" cy="154768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64487" rIns="0" bIns="0" rtlCol="0" anchor="ctr"/>
        <a:lstStyle/>
        <a:p>
          <a:pPr algn="ctr"/>
          <a:r>
            <a:rPr lang="fr-FR" sz="1800" b="1" i="0">
              <a:solidFill>
                <a:srgbClr val="000000"/>
              </a:solidFill>
              <a:latin typeface="MS Shell Dlg"/>
            </a:rPr>
            <a:t>Réaménagement et réhabilitation thermique des bâtiment Stendhal F et H</a:t>
          </a:r>
        </a:p>
        <a:p>
          <a:pPr algn="ctr"/>
          <a:endParaRPr sz="1200">
            <a:solidFill>
              <a:srgbClr val="000000"/>
            </a:solidFill>
            <a:latin typeface="MS Shell Dlg"/>
          </a:endParaRPr>
        </a:p>
        <a:p>
          <a:pPr algn="ctr"/>
          <a:endParaRPr sz="1200">
            <a:solidFill>
              <a:srgbClr val="000000"/>
            </a:solidFill>
            <a:latin typeface="MS Shell Dlg"/>
          </a:endParaRPr>
        </a:p>
        <a:p>
          <a:pPr algn="ctr"/>
          <a:r>
            <a:rPr lang="fr-FR" sz="1600" b="0" i="0">
              <a:solidFill>
                <a:srgbClr val="000000"/>
              </a:solidFill>
              <a:latin typeface="Arial"/>
            </a:rPr>
            <a:t>ADRESSE :</a:t>
          </a:r>
        </a:p>
        <a:p>
          <a:pPr algn="ctr"/>
          <a:r>
            <a:rPr lang="fr-FR" sz="1600" b="0" i="0">
              <a:solidFill>
                <a:srgbClr val="000000"/>
              </a:solidFill>
              <a:latin typeface="MS Shell Dlg"/>
            </a:rPr>
            <a:t>1180 Avenue centrale</a:t>
          </a:r>
        </a:p>
        <a:p>
          <a:pPr algn="ctr"/>
          <a:r>
            <a:rPr lang="fr-FR" sz="1600" b="0" i="0">
              <a:solidFill>
                <a:srgbClr val="000000"/>
              </a:solidFill>
              <a:latin typeface="MS Shell Dlg"/>
            </a:rPr>
            <a:t>38610 GIERES</a:t>
          </a:r>
        </a:p>
        <a:p>
          <a:pPr algn="ctr"/>
          <a:endParaRPr sz="2400" b="1" u="sng">
            <a:solidFill>
              <a:srgbClr val="000000"/>
            </a:solidFill>
            <a:latin typeface="MS Shell Dlg"/>
          </a:endParaRPr>
        </a:p>
        <a:p>
          <a:pPr algn="ctr"/>
          <a:endParaRPr sz="24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504000</xdr:colOff>
      <xdr:row>9</xdr:row>
      <xdr:rowOff>91135</xdr:rowOff>
    </xdr:from>
    <xdr:to>
      <xdr:col>0</xdr:col>
      <xdr:colOff>2088000</xdr:colOff>
      <xdr:row>14</xdr:row>
      <xdr:rowOff>105939</xdr:rowOff>
    </xdr:to>
    <xdr:pic>
      <xdr:nvPicPr>
        <xdr:cNvPr id="7" name="Forme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427" y="1805635"/>
          <a:ext cx="44" cy="27"/>
        </a:xfrm>
        <a:prstGeom prst="rect">
          <a:avLst/>
        </a:prstGeom>
      </xdr:spPr>
    </xdr:pic>
    <xdr:clientData/>
  </xdr:twoCellAnchor>
  <xdr:twoCellAnchor editAs="absolute">
    <xdr:from>
      <xdr:col>0</xdr:col>
      <xdr:colOff>2880000</xdr:colOff>
      <xdr:row>25</xdr:row>
      <xdr:rowOff>25657</xdr:rowOff>
    </xdr:from>
    <xdr:to>
      <xdr:col>0</xdr:col>
      <xdr:colOff>6480000</xdr:colOff>
      <xdr:row>44</xdr:row>
      <xdr:rowOff>17426</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2901913" y="4788157"/>
          <a:ext cx="3595148" cy="3611270"/>
        </a:xfrm>
        <a:prstGeom prst="roundRect">
          <a:avLst>
            <a:gd name="adj" fmla="val 6670"/>
          </a:avLst>
        </a:prstGeom>
        <a:solidFill>
          <a:srgbClr val="0095C1"/>
        </a:solidFill>
        <a:ln>
          <a:noFill/>
        </a:ln>
      </xdr:spPr>
      <xdr:style>
        <a:lnRef idx="2">
          <a:schemeClr val="accent1">
            <a:shade val="50000"/>
          </a:schemeClr>
        </a:lnRef>
        <a:fillRef idx="0">
          <a:srgbClr val="0095C1"/>
        </a:fillRef>
        <a:effectRef idx="0">
          <a:schemeClr val="accent1"/>
        </a:effectRef>
        <a:fontRef idx="minor">
          <a:schemeClr val="accent1"/>
        </a:fontRef>
      </xdr:style>
      <xdr:txBody>
        <a:bodyPr vertOverflow="clip" horzOverflow="clip" lIns="0" tIns="0" rIns="0" bIns="0" rtlCol="0" anchor="ctr"/>
        <a:lstStyle/>
        <a:p>
          <a:pPr algn="ctr"/>
          <a:r>
            <a:rPr lang="fr-FR" sz="1800" b="1" i="0">
              <a:solidFill>
                <a:srgbClr val="000000"/>
              </a:solidFill>
              <a:latin typeface="MS Shell Dlg"/>
            </a:rPr>
            <a:t>DPGF Ind.6</a:t>
          </a:r>
        </a:p>
        <a:p>
          <a:pPr algn="ctr"/>
          <a:endParaRPr sz="1800" b="1">
            <a:solidFill>
              <a:srgbClr val="000000"/>
            </a:solidFill>
            <a:latin typeface="MS Shell Dlg"/>
          </a:endParaRPr>
        </a:p>
        <a:p>
          <a:pPr algn="ctr"/>
          <a:r>
            <a:rPr lang="fr-FR" sz="1800" b="1" i="0">
              <a:solidFill>
                <a:srgbClr val="000000"/>
              </a:solidFill>
              <a:latin typeface="MS Shell Dlg"/>
            </a:rPr>
            <a:t>Lot N°02 DEMOLITION - GROS-OEUVRE</a:t>
          </a:r>
        </a:p>
        <a:p>
          <a:pPr algn="ctr"/>
          <a:endParaRPr sz="1800" b="1">
            <a:solidFill>
              <a:srgbClr val="000000"/>
            </a:solidFill>
            <a:latin typeface="MS Shell Dlg"/>
          </a:endParaRPr>
        </a:p>
        <a:p>
          <a:pPr algn="ctr"/>
          <a:endParaRPr sz="1800" b="1">
            <a:solidFill>
              <a:srgbClr val="000000"/>
            </a:solidFill>
            <a:latin typeface="MS Shell Dlg"/>
          </a:endParaRPr>
        </a:p>
        <a:p>
          <a:pPr algn="ctr"/>
          <a:r>
            <a:rPr lang="fr-FR" sz="1400" b="1" i="0">
              <a:solidFill>
                <a:srgbClr val="000000"/>
              </a:solidFill>
              <a:latin typeface="MS Shell Dlg"/>
            </a:rPr>
            <a:t>Date : 05/02/2026</a:t>
          </a:r>
        </a:p>
        <a:p>
          <a:pPr algn="ctr"/>
          <a:endParaRPr sz="800">
            <a:solidFill>
              <a:srgbClr val="000000"/>
            </a:solidFill>
            <a:latin typeface="MS Shell Dlg"/>
          </a:endParaRPr>
        </a:p>
        <a:p>
          <a:pPr algn="ctr"/>
          <a:r>
            <a:rPr lang="fr-FR" sz="1400" b="1" i="0">
              <a:solidFill>
                <a:srgbClr val="000000"/>
              </a:solidFill>
              <a:latin typeface="MS Shell Dlg"/>
            </a:rPr>
            <a:t>Phase : DCE</a:t>
          </a:r>
        </a:p>
      </xdr:txBody>
    </xdr:sp>
    <xdr:clientData/>
  </xdr:twoCellAnchor>
  <xdr:twoCellAnchor editAs="absolute">
    <xdr:from>
      <xdr:col>0</xdr:col>
      <xdr:colOff>108000</xdr:colOff>
      <xdr:row>45</xdr:row>
      <xdr:rowOff>36509</xdr:rowOff>
    </xdr:from>
    <xdr:to>
      <xdr:col>0</xdr:col>
      <xdr:colOff>6480000</xdr:colOff>
      <xdr:row>49</xdr:row>
      <xdr:rowOff>48352</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112852" y="8609009"/>
          <a:ext cx="6384209" cy="773843"/>
        </a:xfrm>
        <a:prstGeom prst="roundRect">
          <a:avLst>
            <a:gd name="adj" fmla="val 10005"/>
          </a:avLst>
        </a:prstGeom>
        <a:solidFill>
          <a:srgbClr val="0191BC"/>
        </a:solidFill>
        <a:ln>
          <a:noFill/>
        </a:ln>
      </xdr:spPr>
      <xdr:style>
        <a:lnRef idx="2">
          <a:schemeClr val="accent1">
            <a:shade val="50000"/>
          </a:schemeClr>
        </a:lnRef>
        <a:fillRef idx="0">
          <a:srgbClr val="0191BC"/>
        </a:fillRef>
        <a:effectRef idx="0">
          <a:schemeClr val="accent1"/>
        </a:effectRef>
        <a:fontRef idx="minor">
          <a:schemeClr val="accent1"/>
        </a:fontRef>
      </xdr:style>
      <xdr:txBody>
        <a:bodyPr vertOverflow="clip" horzOverflow="clip" lIns="96730" tIns="0" rIns="0" bIns="0" rtlCol="0" anchor="ctr"/>
        <a:lstStyle/>
        <a:p>
          <a:pPr algn="l"/>
          <a:r>
            <a:rPr lang="fr-FR" sz="900" b="1" i="0">
              <a:solidFill>
                <a:srgbClr val="000000"/>
              </a:solidFill>
              <a:latin typeface="MS Shell Dlg"/>
            </a:rPr>
            <a:t>Economiste :</a:t>
          </a:r>
          <a:r>
            <a:rPr lang="fr-FR" sz="900" b="0" i="0">
              <a:solidFill>
                <a:srgbClr val="000000"/>
              </a:solidFill>
              <a:latin typeface="MS Shell Dlg"/>
            </a:rPr>
            <a:t>PE2C</a:t>
          </a:r>
        </a:p>
        <a:p>
          <a:pPr algn="l"/>
          <a:r>
            <a:rPr lang="fr-FR" sz="900" b="0" i="0">
              <a:solidFill>
                <a:srgbClr val="000000"/>
              </a:solidFill>
              <a:latin typeface="MS Shell Dlg"/>
            </a:rPr>
            <a:t>415 C Rue Paul Bert</a:t>
          </a:r>
        </a:p>
        <a:p>
          <a:pPr algn="l"/>
          <a:r>
            <a:rPr lang="fr-FR" sz="900" b="0" i="0">
              <a:solidFill>
                <a:srgbClr val="000000"/>
              </a:solidFill>
              <a:latin typeface="MS Shell Dlg"/>
            </a:rPr>
            <a:t>38140 IZEAUX</a:t>
          </a:r>
        </a:p>
        <a:p>
          <a:pPr algn="l"/>
          <a:r>
            <a:rPr lang="fr-FR" sz="900" b="0" i="0">
              <a:solidFill>
                <a:srgbClr val="000000"/>
              </a:solidFill>
              <a:latin typeface="MS Shell Dlg"/>
            </a:rPr>
            <a:t>Tel : 04 76 37 48 86</a:t>
          </a:r>
        </a:p>
        <a:p>
          <a:pPr algn="l"/>
          <a:r>
            <a:rPr lang="fr-FR" sz="900" b="1" i="0">
              <a:solidFill>
                <a:srgbClr val="000000"/>
              </a:solidFill>
              <a:latin typeface="MS Shell Dlg"/>
            </a:rPr>
            <a:t>Email : philippe@pe2c.fr</a:t>
          </a:r>
        </a:p>
      </xdr:txBody>
    </xdr:sp>
    <xdr:clientData/>
  </xdr:twoCellAnchor>
  <xdr:twoCellAnchor editAs="absolute">
    <xdr:from>
      <xdr:col>0</xdr:col>
      <xdr:colOff>4752000</xdr:colOff>
      <xdr:row>45</xdr:row>
      <xdr:rowOff>84874</xdr:rowOff>
    </xdr:from>
    <xdr:to>
      <xdr:col>0</xdr:col>
      <xdr:colOff>6336000</xdr:colOff>
      <xdr:row>48</xdr:row>
      <xdr:rowOff>190487</xdr:rowOff>
    </xdr:to>
    <xdr:pic>
      <xdr:nvPicPr>
        <xdr:cNvPr id="10" name="Forme8">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77752" y="8657374"/>
          <a:ext cx="44" cy="19"/>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7A3FE-C2F0-4FB7-9469-97D8C1DCF213}">
  <sheetPr>
    <pageSetUpPr fitToPage="1"/>
  </sheetPr>
  <dimension ref="A1"/>
  <sheetViews>
    <sheetView showGridLines="0" workbookViewId="0"/>
  </sheetViews>
  <sheetFormatPr baseColWidth="10" defaultColWidth="10.6640625" defaultRowHeight="14.4" x14ac:dyDescent="0.3"/>
  <cols>
    <col min="1" max="1" width="111.21875" customWidth="1"/>
    <col min="2" max="2" width="10.6640625" customWidth="1"/>
  </cols>
  <sheetData/>
  <sheetProtection password="854C" sheet="1" objects="1" scenarios="1" selectLockedCells="1"/>
  <printOptions horizontalCentered="1"/>
  <pageMargins left="0.08" right="0.08" top="0.06" bottom="0.08"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8B994-688E-495F-AA87-2AFE3FF9A1A9}">
  <sheetPr>
    <pageSetUpPr fitToPage="1"/>
  </sheetPr>
  <dimension ref="A1:ZZ295"/>
  <sheetViews>
    <sheetView showGridLines="0" workbookViewId="0">
      <pane xSplit="2" ySplit="5" topLeftCell="C6" activePane="bottomRight" state="frozen"/>
      <selection pane="topRight" activeCell="C1" sqref="C1"/>
      <selection pane="bottomLeft" activeCell="A2" sqref="A2"/>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54" t="s">
        <v>585</v>
      </c>
      <c r="B1" s="55"/>
      <c r="C1" s="55"/>
      <c r="D1" s="55"/>
      <c r="E1" s="55"/>
      <c r="F1" s="55"/>
    </row>
    <row r="2" spans="1:702" x14ac:dyDescent="0.3">
      <c r="A2" s="44"/>
      <c r="B2" s="45"/>
      <c r="C2" s="45"/>
      <c r="D2" s="45"/>
      <c r="E2" s="45"/>
      <c r="F2" s="45"/>
    </row>
    <row r="3" spans="1:702" x14ac:dyDescent="0.3">
      <c r="A3" s="54" t="s">
        <v>586</v>
      </c>
      <c r="B3" s="54"/>
      <c r="C3" s="56"/>
      <c r="D3" s="57"/>
      <c r="E3" s="57"/>
      <c r="F3" s="58"/>
    </row>
    <row r="4" spans="1:702" x14ac:dyDescent="0.3">
      <c r="A4" s="46"/>
      <c r="B4" s="47"/>
      <c r="C4" s="47"/>
      <c r="D4" s="47"/>
      <c r="E4" s="47"/>
      <c r="F4" s="47"/>
    </row>
    <row r="5" spans="1:702" ht="28.8" x14ac:dyDescent="0.3">
      <c r="A5" s="1"/>
      <c r="B5" s="2"/>
      <c r="C5" s="3" t="s">
        <v>0</v>
      </c>
      <c r="D5" s="4" t="s">
        <v>1</v>
      </c>
      <c r="E5" s="4" t="s">
        <v>2</v>
      </c>
      <c r="F5" s="4" t="s">
        <v>3</v>
      </c>
    </row>
    <row r="6" spans="1:702" x14ac:dyDescent="0.3">
      <c r="A6" s="5"/>
      <c r="B6" s="6"/>
      <c r="C6" s="7"/>
      <c r="D6" s="48"/>
      <c r="E6" s="7"/>
      <c r="F6" s="8"/>
    </row>
    <row r="7" spans="1:702" ht="18.600000000000001" x14ac:dyDescent="0.3">
      <c r="A7" s="9" t="s">
        <v>4</v>
      </c>
      <c r="B7" s="10" t="s">
        <v>5</v>
      </c>
      <c r="C7" s="11"/>
      <c r="D7" s="49"/>
      <c r="E7" s="11"/>
      <c r="F7" s="12"/>
      <c r="ZY7" t="s">
        <v>6</v>
      </c>
      <c r="ZZ7" s="13"/>
    </row>
    <row r="8" spans="1:702" ht="17.399999999999999" x14ac:dyDescent="0.3">
      <c r="A8" s="14" t="s">
        <v>7</v>
      </c>
      <c r="B8" s="15" t="s">
        <v>8</v>
      </c>
      <c r="C8" s="11"/>
      <c r="D8" s="49"/>
      <c r="E8" s="11"/>
      <c r="F8" s="12"/>
      <c r="ZY8" t="s">
        <v>9</v>
      </c>
      <c r="ZZ8" s="13"/>
    </row>
    <row r="9" spans="1:702" x14ac:dyDescent="0.3">
      <c r="A9" s="16" t="s">
        <v>10</v>
      </c>
      <c r="B9" s="17" t="s">
        <v>11</v>
      </c>
      <c r="C9" s="18" t="s">
        <v>12</v>
      </c>
      <c r="D9" s="50">
        <v>100</v>
      </c>
      <c r="E9" s="53"/>
      <c r="F9" s="20">
        <f>ROUND(D9*E9,2)</f>
        <v>0</v>
      </c>
      <c r="ZY9" t="s">
        <v>13</v>
      </c>
      <c r="ZZ9" s="13" t="s">
        <v>14</v>
      </c>
    </row>
    <row r="10" spans="1:702" x14ac:dyDescent="0.3">
      <c r="A10" s="21"/>
      <c r="B10" s="22" t="s">
        <v>15</v>
      </c>
      <c r="C10" s="11"/>
      <c r="D10" s="49"/>
      <c r="E10" s="11"/>
      <c r="F10" s="12"/>
    </row>
    <row r="11" spans="1:702" x14ac:dyDescent="0.3">
      <c r="A11" s="21"/>
      <c r="B11" s="23" t="s">
        <v>16</v>
      </c>
      <c r="C11" s="11"/>
      <c r="D11" s="49"/>
      <c r="E11" s="11"/>
      <c r="F11" s="12"/>
    </row>
    <row r="12" spans="1:702" x14ac:dyDescent="0.3">
      <c r="A12" s="21"/>
      <c r="B12" s="24" t="s">
        <v>17</v>
      </c>
      <c r="C12" s="11"/>
      <c r="D12" s="49"/>
      <c r="E12" s="11"/>
      <c r="F12" s="12"/>
    </row>
    <row r="13" spans="1:702" x14ac:dyDescent="0.3">
      <c r="A13" s="16" t="s">
        <v>18</v>
      </c>
      <c r="B13" s="17" t="s">
        <v>19</v>
      </c>
      <c r="C13" s="18" t="s">
        <v>20</v>
      </c>
      <c r="D13" s="51">
        <v>1</v>
      </c>
      <c r="E13" s="53"/>
      <c r="F13" s="20">
        <f>ROUND(D13*E13,2)</f>
        <v>0</v>
      </c>
      <c r="ZY13" t="s">
        <v>21</v>
      </c>
      <c r="ZZ13" s="13" t="s">
        <v>22</v>
      </c>
    </row>
    <row r="14" spans="1:702" x14ac:dyDescent="0.3">
      <c r="A14" s="21"/>
      <c r="B14" s="22" t="s">
        <v>23</v>
      </c>
      <c r="C14" s="11"/>
      <c r="D14" s="49"/>
      <c r="E14" s="11"/>
      <c r="F14" s="12"/>
    </row>
    <row r="15" spans="1:702" x14ac:dyDescent="0.3">
      <c r="A15" s="21"/>
      <c r="B15" s="23" t="s">
        <v>24</v>
      </c>
      <c r="C15" s="11"/>
      <c r="D15" s="49"/>
      <c r="E15" s="11"/>
      <c r="F15" s="12"/>
    </row>
    <row r="16" spans="1:702" x14ac:dyDescent="0.3">
      <c r="A16" s="21"/>
      <c r="B16" s="24" t="s">
        <v>25</v>
      </c>
      <c r="C16" s="11"/>
      <c r="D16" s="49"/>
      <c r="E16" s="11"/>
      <c r="F16" s="12"/>
    </row>
    <row r="17" spans="1:702" x14ac:dyDescent="0.3">
      <c r="A17" s="16" t="s">
        <v>26</v>
      </c>
      <c r="B17" s="17" t="s">
        <v>27</v>
      </c>
      <c r="C17" s="18" t="s">
        <v>28</v>
      </c>
      <c r="D17" s="51">
        <v>1</v>
      </c>
      <c r="E17" s="53"/>
      <c r="F17" s="20">
        <f>ROUND(D17*E17,2)</f>
        <v>0</v>
      </c>
      <c r="ZY17" t="s">
        <v>29</v>
      </c>
      <c r="ZZ17" s="13" t="s">
        <v>30</v>
      </c>
    </row>
    <row r="18" spans="1:702" x14ac:dyDescent="0.3">
      <c r="A18" s="21"/>
      <c r="B18" s="22" t="s">
        <v>31</v>
      </c>
      <c r="C18" s="11"/>
      <c r="D18" s="49"/>
      <c r="E18" s="11"/>
      <c r="F18" s="12"/>
    </row>
    <row r="19" spans="1:702" x14ac:dyDescent="0.3">
      <c r="A19" s="21"/>
      <c r="B19" s="23" t="s">
        <v>32</v>
      </c>
      <c r="C19" s="11"/>
      <c r="D19" s="49"/>
      <c r="E19" s="11"/>
      <c r="F19" s="12"/>
    </row>
    <row r="20" spans="1:702" x14ac:dyDescent="0.3">
      <c r="A20" s="21"/>
      <c r="B20" s="24" t="s">
        <v>33</v>
      </c>
      <c r="C20" s="11"/>
      <c r="D20" s="49"/>
      <c r="E20" s="11"/>
      <c r="F20" s="12"/>
    </row>
    <row r="21" spans="1:702" x14ac:dyDescent="0.3">
      <c r="A21" s="16" t="s">
        <v>34</v>
      </c>
      <c r="B21" s="17" t="s">
        <v>35</v>
      </c>
      <c r="C21" s="18" t="s">
        <v>36</v>
      </c>
      <c r="D21" s="51">
        <v>1</v>
      </c>
      <c r="E21" s="53"/>
      <c r="F21" s="20">
        <f>ROUND(D21*E21,2)</f>
        <v>0</v>
      </c>
      <c r="ZY21" t="s">
        <v>37</v>
      </c>
      <c r="ZZ21" s="13" t="s">
        <v>38</v>
      </c>
    </row>
    <row r="22" spans="1:702" x14ac:dyDescent="0.3">
      <c r="A22" s="21"/>
      <c r="B22" s="22" t="s">
        <v>39</v>
      </c>
      <c r="C22" s="11"/>
      <c r="D22" s="49"/>
      <c r="E22" s="11"/>
      <c r="F22" s="12"/>
    </row>
    <row r="23" spans="1:702" x14ac:dyDescent="0.3">
      <c r="A23" s="21"/>
      <c r="B23" s="23" t="s">
        <v>40</v>
      </c>
      <c r="C23" s="11"/>
      <c r="D23" s="49"/>
      <c r="E23" s="11"/>
      <c r="F23" s="12"/>
    </row>
    <row r="24" spans="1:702" x14ac:dyDescent="0.3">
      <c r="A24" s="21"/>
      <c r="B24" s="24" t="s">
        <v>41</v>
      </c>
      <c r="C24" s="11"/>
      <c r="D24" s="49"/>
      <c r="E24" s="11"/>
      <c r="F24" s="12"/>
    </row>
    <row r="25" spans="1:702" x14ac:dyDescent="0.3">
      <c r="A25" s="16" t="s">
        <v>42</v>
      </c>
      <c r="B25" s="17" t="s">
        <v>43</v>
      </c>
      <c r="C25" s="18" t="s">
        <v>44</v>
      </c>
      <c r="D25" s="51">
        <v>1</v>
      </c>
      <c r="E25" s="53"/>
      <c r="F25" s="20">
        <f>ROUND(D25*E25,2)</f>
        <v>0</v>
      </c>
      <c r="ZY25" t="s">
        <v>45</v>
      </c>
      <c r="ZZ25" s="13" t="s">
        <v>46</v>
      </c>
    </row>
    <row r="26" spans="1:702" x14ac:dyDescent="0.3">
      <c r="A26" s="21"/>
      <c r="B26" s="22" t="s">
        <v>47</v>
      </c>
      <c r="C26" s="11"/>
      <c r="D26" s="49"/>
      <c r="E26" s="11"/>
      <c r="F26" s="12"/>
    </row>
    <row r="27" spans="1:702" x14ac:dyDescent="0.3">
      <c r="A27" s="21"/>
      <c r="B27" s="23" t="s">
        <v>48</v>
      </c>
      <c r="C27" s="11"/>
      <c r="D27" s="49"/>
      <c r="E27" s="11"/>
      <c r="F27" s="12"/>
    </row>
    <row r="28" spans="1:702" x14ac:dyDescent="0.3">
      <c r="A28" s="21"/>
      <c r="B28" s="24" t="s">
        <v>49</v>
      </c>
      <c r="C28" s="11"/>
      <c r="D28" s="49"/>
      <c r="E28" s="11"/>
      <c r="F28" s="12"/>
    </row>
    <row r="29" spans="1:702" x14ac:dyDescent="0.3">
      <c r="A29" s="16" t="s">
        <v>50</v>
      </c>
      <c r="B29" s="17" t="s">
        <v>51</v>
      </c>
      <c r="C29" s="18" t="s">
        <v>52</v>
      </c>
      <c r="D29" s="51">
        <v>1</v>
      </c>
      <c r="E29" s="53"/>
      <c r="F29" s="20">
        <f>ROUND(D29*E29,2)</f>
        <v>0</v>
      </c>
      <c r="ZY29" t="s">
        <v>53</v>
      </c>
      <c r="ZZ29" s="13" t="s">
        <v>54</v>
      </c>
    </row>
    <row r="30" spans="1:702" x14ac:dyDescent="0.3">
      <c r="A30" s="21"/>
      <c r="B30" s="22" t="s">
        <v>55</v>
      </c>
      <c r="C30" s="11"/>
      <c r="D30" s="49"/>
      <c r="E30" s="11"/>
      <c r="F30" s="12"/>
    </row>
    <row r="31" spans="1:702" x14ac:dyDescent="0.3">
      <c r="A31" s="21"/>
      <c r="B31" s="23" t="s">
        <v>56</v>
      </c>
      <c r="C31" s="11"/>
      <c r="D31" s="49"/>
      <c r="E31" s="11"/>
      <c r="F31" s="12"/>
    </row>
    <row r="32" spans="1:702" x14ac:dyDescent="0.3">
      <c r="A32" s="21"/>
      <c r="B32" s="24" t="s">
        <v>57</v>
      </c>
      <c r="C32" s="11"/>
      <c r="D32" s="49"/>
      <c r="E32" s="11"/>
      <c r="F32" s="12"/>
    </row>
    <row r="33" spans="1:702" x14ac:dyDescent="0.3">
      <c r="A33" s="16" t="s">
        <v>58</v>
      </c>
      <c r="B33" s="17" t="s">
        <v>59</v>
      </c>
      <c r="C33" s="18" t="s">
        <v>60</v>
      </c>
      <c r="D33" s="51">
        <v>1</v>
      </c>
      <c r="E33" s="53"/>
      <c r="F33" s="20">
        <f>ROUND(D33*E33,2)</f>
        <v>0</v>
      </c>
      <c r="ZY33" t="s">
        <v>61</v>
      </c>
      <c r="ZZ33" s="13" t="s">
        <v>62</v>
      </c>
    </row>
    <row r="34" spans="1:702" x14ac:dyDescent="0.3">
      <c r="A34" s="21"/>
      <c r="B34" s="22" t="s">
        <v>63</v>
      </c>
      <c r="C34" s="11"/>
      <c r="D34" s="49"/>
      <c r="E34" s="11"/>
      <c r="F34" s="12"/>
    </row>
    <row r="35" spans="1:702" x14ac:dyDescent="0.3">
      <c r="A35" s="21"/>
      <c r="B35" s="23" t="s">
        <v>64</v>
      </c>
      <c r="C35" s="11"/>
      <c r="D35" s="49"/>
      <c r="E35" s="11"/>
      <c r="F35" s="12"/>
    </row>
    <row r="36" spans="1:702" x14ac:dyDescent="0.3">
      <c r="A36" s="21"/>
      <c r="B36" s="24" t="s">
        <v>65</v>
      </c>
      <c r="C36" s="11"/>
      <c r="D36" s="49"/>
      <c r="E36" s="11"/>
      <c r="F36" s="12"/>
    </row>
    <row r="37" spans="1:702" x14ac:dyDescent="0.3">
      <c r="A37" s="16" t="s">
        <v>66</v>
      </c>
      <c r="B37" s="17" t="s">
        <v>67</v>
      </c>
      <c r="C37" s="18" t="s">
        <v>68</v>
      </c>
      <c r="D37" s="51">
        <v>1</v>
      </c>
      <c r="E37" s="53"/>
      <c r="F37" s="20">
        <f>ROUND(D37*E37,2)</f>
        <v>0</v>
      </c>
      <c r="ZY37" t="s">
        <v>69</v>
      </c>
      <c r="ZZ37" s="13" t="s">
        <v>70</v>
      </c>
    </row>
    <row r="38" spans="1:702" x14ac:dyDescent="0.3">
      <c r="A38" s="21"/>
      <c r="B38" s="22" t="s">
        <v>71</v>
      </c>
      <c r="C38" s="11"/>
      <c r="D38" s="49"/>
      <c r="E38" s="11"/>
      <c r="F38" s="12"/>
    </row>
    <row r="39" spans="1:702" x14ac:dyDescent="0.3">
      <c r="A39" s="21"/>
      <c r="B39" s="23" t="s">
        <v>72</v>
      </c>
      <c r="C39" s="11"/>
      <c r="D39" s="49"/>
      <c r="E39" s="11"/>
      <c r="F39" s="12"/>
    </row>
    <row r="40" spans="1:702" x14ac:dyDescent="0.3">
      <c r="A40" s="21"/>
      <c r="B40" s="24" t="s">
        <v>73</v>
      </c>
      <c r="C40" s="11"/>
      <c r="D40" s="49"/>
      <c r="E40" s="11"/>
      <c r="F40" s="12"/>
    </row>
    <row r="41" spans="1:702" ht="17.399999999999999" x14ac:dyDescent="0.3">
      <c r="A41" s="25" t="s">
        <v>74</v>
      </c>
      <c r="B41" s="26" t="s">
        <v>75</v>
      </c>
      <c r="C41" s="11"/>
      <c r="D41" s="49"/>
      <c r="E41" s="11"/>
      <c r="F41" s="12"/>
      <c r="ZY41" t="s">
        <v>76</v>
      </c>
      <c r="ZZ41" s="13"/>
    </row>
    <row r="42" spans="1:702" x14ac:dyDescent="0.3">
      <c r="A42" s="16" t="s">
        <v>77</v>
      </c>
      <c r="B42" s="17" t="s">
        <v>78</v>
      </c>
      <c r="C42" s="18" t="s">
        <v>79</v>
      </c>
      <c r="D42" s="51">
        <v>198</v>
      </c>
      <c r="E42" s="53"/>
      <c r="F42" s="20">
        <f>ROUND(D42*E42,2)</f>
        <v>0</v>
      </c>
      <c r="ZY42" t="s">
        <v>80</v>
      </c>
      <c r="ZZ42" s="13" t="s">
        <v>81</v>
      </c>
    </row>
    <row r="43" spans="1:702" x14ac:dyDescent="0.3">
      <c r="A43" s="21"/>
      <c r="B43" s="22" t="s">
        <v>82</v>
      </c>
      <c r="C43" s="11"/>
      <c r="D43" s="49"/>
      <c r="E43" s="11"/>
      <c r="F43" s="12"/>
    </row>
    <row r="44" spans="1:702" x14ac:dyDescent="0.3">
      <c r="A44" s="21"/>
      <c r="B44" s="23" t="s">
        <v>83</v>
      </c>
      <c r="C44" s="11"/>
      <c r="D44" s="49"/>
      <c r="E44" s="11"/>
      <c r="F44" s="12"/>
    </row>
    <row r="45" spans="1:702" x14ac:dyDescent="0.3">
      <c r="A45" s="21"/>
      <c r="B45" s="24" t="s">
        <v>84</v>
      </c>
      <c r="C45" s="11"/>
      <c r="D45" s="49"/>
      <c r="E45" s="11"/>
      <c r="F45" s="12"/>
    </row>
    <row r="46" spans="1:702" x14ac:dyDescent="0.3">
      <c r="A46" s="21"/>
      <c r="B46" s="23" t="s">
        <v>85</v>
      </c>
      <c r="C46" s="11"/>
      <c r="D46" s="49"/>
      <c r="E46" s="11"/>
      <c r="F46" s="12"/>
    </row>
    <row r="47" spans="1:702" x14ac:dyDescent="0.3">
      <c r="A47" s="21"/>
      <c r="B47" s="24" t="s">
        <v>86</v>
      </c>
      <c r="C47" s="11"/>
      <c r="D47" s="49"/>
      <c r="E47" s="11"/>
      <c r="F47" s="12"/>
    </row>
    <row r="48" spans="1:702" x14ac:dyDescent="0.3">
      <c r="A48" s="16" t="s">
        <v>87</v>
      </c>
      <c r="B48" s="17" t="s">
        <v>88</v>
      </c>
      <c r="C48" s="18" t="s">
        <v>89</v>
      </c>
      <c r="D48" s="51">
        <v>69</v>
      </c>
      <c r="E48" s="53"/>
      <c r="F48" s="20">
        <f>ROUND(D48*E48,2)</f>
        <v>0</v>
      </c>
      <c r="ZY48" t="s">
        <v>90</v>
      </c>
      <c r="ZZ48" s="13" t="s">
        <v>91</v>
      </c>
    </row>
    <row r="49" spans="1:702" x14ac:dyDescent="0.3">
      <c r="A49" s="21"/>
      <c r="B49" s="22" t="s">
        <v>92</v>
      </c>
      <c r="C49" s="11"/>
      <c r="D49" s="49"/>
      <c r="E49" s="11"/>
      <c r="F49" s="12"/>
    </row>
    <row r="50" spans="1:702" x14ac:dyDescent="0.3">
      <c r="A50" s="21"/>
      <c r="B50" s="23" t="s">
        <v>93</v>
      </c>
      <c r="C50" s="11"/>
      <c r="D50" s="49"/>
      <c r="E50" s="11"/>
      <c r="F50" s="12"/>
    </row>
    <row r="51" spans="1:702" x14ac:dyDescent="0.3">
      <c r="A51" s="21"/>
      <c r="B51" s="24" t="s">
        <v>94</v>
      </c>
      <c r="C51" s="11"/>
      <c r="D51" s="49"/>
      <c r="E51" s="11"/>
      <c r="F51" s="12"/>
    </row>
    <row r="52" spans="1:702" x14ac:dyDescent="0.3">
      <c r="A52" s="21"/>
      <c r="B52" s="23" t="s">
        <v>95</v>
      </c>
      <c r="C52" s="11"/>
      <c r="D52" s="49"/>
      <c r="E52" s="11"/>
      <c r="F52" s="12"/>
    </row>
    <row r="53" spans="1:702" x14ac:dyDescent="0.3">
      <c r="A53" s="21"/>
      <c r="B53" s="24" t="s">
        <v>96</v>
      </c>
      <c r="C53" s="11"/>
      <c r="D53" s="49"/>
      <c r="E53" s="11"/>
      <c r="F53" s="12"/>
    </row>
    <row r="54" spans="1:702" x14ac:dyDescent="0.3">
      <c r="A54" s="16" t="s">
        <v>97</v>
      </c>
      <c r="B54" s="17" t="s">
        <v>98</v>
      </c>
      <c r="C54" s="18" t="s">
        <v>99</v>
      </c>
      <c r="D54" s="19">
        <v>840.03</v>
      </c>
      <c r="E54" s="53"/>
      <c r="F54" s="20">
        <f>ROUND(D54*E54,2)</f>
        <v>0</v>
      </c>
      <c r="ZY54" t="s">
        <v>100</v>
      </c>
      <c r="ZZ54" s="13" t="s">
        <v>101</v>
      </c>
    </row>
    <row r="55" spans="1:702" x14ac:dyDescent="0.3">
      <c r="A55" s="21"/>
      <c r="B55" s="22" t="s">
        <v>102</v>
      </c>
      <c r="C55" s="11"/>
      <c r="D55" s="49"/>
      <c r="E55" s="11"/>
      <c r="F55" s="12"/>
    </row>
    <row r="56" spans="1:702" x14ac:dyDescent="0.3">
      <c r="A56" s="21"/>
      <c r="B56" s="23" t="s">
        <v>103</v>
      </c>
      <c r="C56" s="11"/>
      <c r="D56" s="49"/>
      <c r="E56" s="11"/>
      <c r="F56" s="12"/>
    </row>
    <row r="57" spans="1:702" x14ac:dyDescent="0.3">
      <c r="A57" s="21"/>
      <c r="B57" s="24" t="s">
        <v>104</v>
      </c>
      <c r="C57" s="11"/>
      <c r="D57" s="49"/>
      <c r="E57" s="11"/>
      <c r="F57" s="12"/>
    </row>
    <row r="58" spans="1:702" x14ac:dyDescent="0.3">
      <c r="A58" s="21"/>
      <c r="B58" s="23" t="s">
        <v>105</v>
      </c>
      <c r="C58" s="11"/>
      <c r="D58" s="49"/>
      <c r="E58" s="11"/>
      <c r="F58" s="12"/>
    </row>
    <row r="59" spans="1:702" x14ac:dyDescent="0.3">
      <c r="A59" s="21"/>
      <c r="B59" s="24" t="s">
        <v>106</v>
      </c>
      <c r="C59" s="11"/>
      <c r="D59" s="49"/>
      <c r="E59" s="11"/>
      <c r="F59" s="12"/>
    </row>
    <row r="60" spans="1:702" x14ac:dyDescent="0.3">
      <c r="A60" s="16" t="s">
        <v>107</v>
      </c>
      <c r="B60" s="17" t="s">
        <v>108</v>
      </c>
      <c r="C60" s="18" t="s">
        <v>109</v>
      </c>
      <c r="D60" s="19">
        <v>2115.4699999999998</v>
      </c>
      <c r="E60" s="53"/>
      <c r="F60" s="20">
        <f>ROUND(D60*E60,2)</f>
        <v>0</v>
      </c>
      <c r="ZY60" t="s">
        <v>110</v>
      </c>
      <c r="ZZ60" s="13" t="s">
        <v>111</v>
      </c>
    </row>
    <row r="61" spans="1:702" x14ac:dyDescent="0.3">
      <c r="A61" s="21"/>
      <c r="B61" s="22" t="s">
        <v>112</v>
      </c>
      <c r="C61" s="11"/>
      <c r="D61" s="49"/>
      <c r="E61" s="11"/>
      <c r="F61" s="12"/>
    </row>
    <row r="62" spans="1:702" x14ac:dyDescent="0.3">
      <c r="A62" s="21"/>
      <c r="B62" s="23" t="s">
        <v>113</v>
      </c>
      <c r="C62" s="11"/>
      <c r="D62" s="49"/>
      <c r="E62" s="11"/>
      <c r="F62" s="12"/>
    </row>
    <row r="63" spans="1:702" x14ac:dyDescent="0.3">
      <c r="A63" s="21"/>
      <c r="B63" s="24" t="s">
        <v>114</v>
      </c>
      <c r="C63" s="11"/>
      <c r="D63" s="49"/>
      <c r="E63" s="11"/>
      <c r="F63" s="12"/>
    </row>
    <row r="64" spans="1:702" x14ac:dyDescent="0.3">
      <c r="A64" s="21"/>
      <c r="B64" s="23" t="s">
        <v>115</v>
      </c>
      <c r="C64" s="11"/>
      <c r="D64" s="49"/>
      <c r="E64" s="11"/>
      <c r="F64" s="12"/>
    </row>
    <row r="65" spans="1:702" x14ac:dyDescent="0.3">
      <c r="A65" s="21"/>
      <c r="B65" s="24" t="s">
        <v>116</v>
      </c>
      <c r="C65" s="11"/>
      <c r="D65" s="49"/>
      <c r="E65" s="11"/>
      <c r="F65" s="12"/>
    </row>
    <row r="66" spans="1:702" x14ac:dyDescent="0.3">
      <c r="A66" s="16" t="s">
        <v>117</v>
      </c>
      <c r="B66" s="17" t="s">
        <v>118</v>
      </c>
      <c r="C66" s="18" t="s">
        <v>119</v>
      </c>
      <c r="D66" s="19">
        <v>27.26</v>
      </c>
      <c r="E66" s="53"/>
      <c r="F66" s="20">
        <f>ROUND(D66*E66,2)</f>
        <v>0</v>
      </c>
      <c r="ZY66" t="s">
        <v>120</v>
      </c>
      <c r="ZZ66" s="13" t="s">
        <v>121</v>
      </c>
    </row>
    <row r="67" spans="1:702" x14ac:dyDescent="0.3">
      <c r="A67" s="21"/>
      <c r="B67" s="22" t="s">
        <v>122</v>
      </c>
      <c r="C67" s="11"/>
      <c r="D67" s="49"/>
      <c r="E67" s="11"/>
      <c r="F67" s="12"/>
    </row>
    <row r="68" spans="1:702" x14ac:dyDescent="0.3">
      <c r="A68" s="21"/>
      <c r="B68" s="23" t="s">
        <v>123</v>
      </c>
      <c r="C68" s="11"/>
      <c r="D68" s="49"/>
      <c r="E68" s="11"/>
      <c r="F68" s="12"/>
    </row>
    <row r="69" spans="1:702" x14ac:dyDescent="0.3">
      <c r="A69" s="21"/>
      <c r="B69" s="24" t="s">
        <v>124</v>
      </c>
      <c r="C69" s="11"/>
      <c r="D69" s="49"/>
      <c r="E69" s="11"/>
      <c r="F69" s="12"/>
    </row>
    <row r="70" spans="1:702" x14ac:dyDescent="0.3">
      <c r="A70" s="21"/>
      <c r="B70" s="24" t="s">
        <v>125</v>
      </c>
      <c r="C70" s="11"/>
      <c r="D70" s="49"/>
      <c r="E70" s="11"/>
      <c r="F70" s="12"/>
    </row>
    <row r="71" spans="1:702" x14ac:dyDescent="0.3">
      <c r="A71" s="16" t="s">
        <v>126</v>
      </c>
      <c r="B71" s="17" t="s">
        <v>127</v>
      </c>
      <c r="C71" s="18" t="s">
        <v>128</v>
      </c>
      <c r="D71" s="50">
        <v>1860</v>
      </c>
      <c r="E71" s="53"/>
      <c r="F71" s="20">
        <f>ROUND(D71*E71,2)</f>
        <v>0</v>
      </c>
      <c r="ZY71" t="s">
        <v>129</v>
      </c>
      <c r="ZZ71" s="13" t="s">
        <v>130</v>
      </c>
    </row>
    <row r="72" spans="1:702" x14ac:dyDescent="0.3">
      <c r="A72" s="21"/>
      <c r="B72" s="22" t="s">
        <v>131</v>
      </c>
      <c r="C72" s="11"/>
      <c r="D72" s="49"/>
      <c r="E72" s="11"/>
      <c r="F72" s="12"/>
    </row>
    <row r="73" spans="1:702" x14ac:dyDescent="0.3">
      <c r="A73" s="21"/>
      <c r="B73" s="23" t="s">
        <v>132</v>
      </c>
      <c r="C73" s="11"/>
      <c r="D73" s="49"/>
      <c r="E73" s="11"/>
      <c r="F73" s="12"/>
    </row>
    <row r="74" spans="1:702" x14ac:dyDescent="0.3">
      <c r="A74" s="21"/>
      <c r="B74" s="24" t="s">
        <v>133</v>
      </c>
      <c r="C74" s="11"/>
      <c r="D74" s="49"/>
      <c r="E74" s="11"/>
      <c r="F74" s="12"/>
    </row>
    <row r="75" spans="1:702" x14ac:dyDescent="0.3">
      <c r="A75" s="21"/>
      <c r="B75" s="23" t="s">
        <v>134</v>
      </c>
      <c r="C75" s="11"/>
      <c r="D75" s="49"/>
      <c r="E75" s="11"/>
      <c r="F75" s="12"/>
    </row>
    <row r="76" spans="1:702" x14ac:dyDescent="0.3">
      <c r="A76" s="21"/>
      <c r="B76" s="24" t="s">
        <v>135</v>
      </c>
      <c r="C76" s="11"/>
      <c r="D76" s="49"/>
      <c r="E76" s="11"/>
      <c r="F76" s="12"/>
    </row>
    <row r="77" spans="1:702" x14ac:dyDescent="0.3">
      <c r="A77" s="16" t="s">
        <v>136</v>
      </c>
      <c r="B77" s="17" t="s">
        <v>137</v>
      </c>
      <c r="C77" s="18" t="s">
        <v>138</v>
      </c>
      <c r="D77" s="19">
        <v>75.45</v>
      </c>
      <c r="E77" s="53"/>
      <c r="F77" s="20">
        <f>ROUND(D77*E77,2)</f>
        <v>0</v>
      </c>
      <c r="ZY77" t="s">
        <v>139</v>
      </c>
      <c r="ZZ77" s="13" t="s">
        <v>140</v>
      </c>
    </row>
    <row r="78" spans="1:702" x14ac:dyDescent="0.3">
      <c r="A78" s="21"/>
      <c r="B78" s="22" t="s">
        <v>141</v>
      </c>
      <c r="C78" s="11"/>
      <c r="D78" s="49"/>
      <c r="E78" s="11"/>
      <c r="F78" s="12"/>
    </row>
    <row r="79" spans="1:702" x14ac:dyDescent="0.3">
      <c r="A79" s="21"/>
      <c r="B79" s="23" t="s">
        <v>142</v>
      </c>
      <c r="C79" s="11"/>
      <c r="D79" s="49"/>
      <c r="E79" s="11"/>
      <c r="F79" s="12"/>
    </row>
    <row r="80" spans="1:702" x14ac:dyDescent="0.3">
      <c r="A80" s="21"/>
      <c r="B80" s="24" t="s">
        <v>143</v>
      </c>
      <c r="C80" s="11"/>
      <c r="D80" s="49"/>
      <c r="E80" s="11"/>
      <c r="F80" s="12"/>
    </row>
    <row r="81" spans="1:702" x14ac:dyDescent="0.3">
      <c r="A81" s="21"/>
      <c r="B81" s="23" t="s">
        <v>144</v>
      </c>
      <c r="C81" s="11"/>
      <c r="D81" s="49"/>
      <c r="E81" s="11"/>
      <c r="F81" s="12"/>
    </row>
    <row r="82" spans="1:702" x14ac:dyDescent="0.3">
      <c r="A82" s="21"/>
      <c r="B82" s="24" t="s">
        <v>145</v>
      </c>
      <c r="C82" s="11"/>
      <c r="D82" s="49"/>
      <c r="E82" s="11"/>
      <c r="F82" s="12"/>
    </row>
    <row r="83" spans="1:702" x14ac:dyDescent="0.3">
      <c r="A83" s="16" t="s">
        <v>146</v>
      </c>
      <c r="B83" s="17" t="s">
        <v>147</v>
      </c>
      <c r="C83" s="18" t="s">
        <v>148</v>
      </c>
      <c r="D83" s="50">
        <v>308</v>
      </c>
      <c r="E83" s="53"/>
      <c r="F83" s="20">
        <f>ROUND(D83*E83,2)</f>
        <v>0</v>
      </c>
      <c r="ZY83" t="s">
        <v>149</v>
      </c>
      <c r="ZZ83" s="13" t="s">
        <v>150</v>
      </c>
    </row>
    <row r="84" spans="1:702" x14ac:dyDescent="0.3">
      <c r="A84" s="21"/>
      <c r="B84" s="22" t="s">
        <v>151</v>
      </c>
      <c r="C84" s="11"/>
      <c r="D84" s="49"/>
      <c r="E84" s="11"/>
      <c r="F84" s="12"/>
    </row>
    <row r="85" spans="1:702" x14ac:dyDescent="0.3">
      <c r="A85" s="21"/>
      <c r="B85" s="23" t="s">
        <v>152</v>
      </c>
      <c r="C85" s="11"/>
      <c r="D85" s="49"/>
      <c r="E85" s="11"/>
      <c r="F85" s="12"/>
    </row>
    <row r="86" spans="1:702" x14ac:dyDescent="0.3">
      <c r="A86" s="21"/>
      <c r="B86" s="24" t="s">
        <v>153</v>
      </c>
      <c r="C86" s="11"/>
      <c r="D86" s="49"/>
      <c r="E86" s="11"/>
      <c r="F86" s="12"/>
    </row>
    <row r="87" spans="1:702" x14ac:dyDescent="0.3">
      <c r="A87" s="21"/>
      <c r="B87" s="23" t="s">
        <v>154</v>
      </c>
      <c r="C87" s="11"/>
      <c r="D87" s="49"/>
      <c r="E87" s="11"/>
      <c r="F87" s="12"/>
    </row>
    <row r="88" spans="1:702" x14ac:dyDescent="0.3">
      <c r="A88" s="21"/>
      <c r="B88" s="24" t="s">
        <v>155</v>
      </c>
      <c r="C88" s="11"/>
      <c r="D88" s="49"/>
      <c r="E88" s="11"/>
      <c r="F88" s="12"/>
    </row>
    <row r="89" spans="1:702" x14ac:dyDescent="0.3">
      <c r="A89" s="16" t="s">
        <v>156</v>
      </c>
      <c r="B89" s="17" t="s">
        <v>157</v>
      </c>
      <c r="C89" s="18" t="s">
        <v>158</v>
      </c>
      <c r="D89" s="19">
        <v>1137.06</v>
      </c>
      <c r="E89" s="53"/>
      <c r="F89" s="20">
        <f>ROUND(D89*E89,2)</f>
        <v>0</v>
      </c>
      <c r="ZY89" t="s">
        <v>159</v>
      </c>
      <c r="ZZ89" s="13" t="s">
        <v>160</v>
      </c>
    </row>
    <row r="90" spans="1:702" x14ac:dyDescent="0.3">
      <c r="A90" s="21"/>
      <c r="B90" s="22" t="s">
        <v>161</v>
      </c>
      <c r="C90" s="11"/>
      <c r="D90" s="49"/>
      <c r="E90" s="11"/>
      <c r="F90" s="12"/>
    </row>
    <row r="91" spans="1:702" x14ac:dyDescent="0.3">
      <c r="A91" s="21"/>
      <c r="B91" s="23" t="s">
        <v>162</v>
      </c>
      <c r="C91" s="11"/>
      <c r="D91" s="49"/>
      <c r="E91" s="11"/>
      <c r="F91" s="12"/>
    </row>
    <row r="92" spans="1:702" x14ac:dyDescent="0.3">
      <c r="A92" s="21"/>
      <c r="B92" s="24" t="s">
        <v>163</v>
      </c>
      <c r="C92" s="11"/>
      <c r="D92" s="49"/>
      <c r="E92" s="11"/>
      <c r="F92" s="12"/>
    </row>
    <row r="93" spans="1:702" x14ac:dyDescent="0.3">
      <c r="A93" s="21"/>
      <c r="B93" s="23" t="s">
        <v>164</v>
      </c>
      <c r="C93" s="11"/>
      <c r="D93" s="49"/>
      <c r="E93" s="11"/>
      <c r="F93" s="12"/>
    </row>
    <row r="94" spans="1:702" x14ac:dyDescent="0.3">
      <c r="A94" s="21"/>
      <c r="B94" s="24" t="s">
        <v>165</v>
      </c>
      <c r="C94" s="11"/>
      <c r="D94" s="49"/>
      <c r="E94" s="11"/>
      <c r="F94" s="12"/>
    </row>
    <row r="95" spans="1:702" x14ac:dyDescent="0.3">
      <c r="A95" s="16" t="s">
        <v>166</v>
      </c>
      <c r="B95" s="17" t="s">
        <v>167</v>
      </c>
      <c r="C95" s="18" t="s">
        <v>168</v>
      </c>
      <c r="D95" s="50">
        <v>36.299999999999997</v>
      </c>
      <c r="E95" s="53"/>
      <c r="F95" s="20">
        <f>ROUND(D95*E95,2)</f>
        <v>0</v>
      </c>
      <c r="ZY95" t="s">
        <v>169</v>
      </c>
      <c r="ZZ95" s="13" t="s">
        <v>170</v>
      </c>
    </row>
    <row r="96" spans="1:702" x14ac:dyDescent="0.3">
      <c r="A96" s="21"/>
      <c r="B96" s="22" t="s">
        <v>171</v>
      </c>
      <c r="C96" s="11"/>
      <c r="D96" s="49"/>
      <c r="E96" s="11"/>
      <c r="F96" s="12"/>
    </row>
    <row r="97" spans="1:702" x14ac:dyDescent="0.3">
      <c r="A97" s="21"/>
      <c r="B97" s="23" t="s">
        <v>172</v>
      </c>
      <c r="C97" s="11"/>
      <c r="D97" s="49"/>
      <c r="E97" s="11"/>
      <c r="F97" s="12"/>
    </row>
    <row r="98" spans="1:702" x14ac:dyDescent="0.3">
      <c r="A98" s="21"/>
      <c r="B98" s="24" t="s">
        <v>173</v>
      </c>
      <c r="C98" s="11"/>
      <c r="D98" s="49"/>
      <c r="E98" s="11"/>
      <c r="F98" s="12"/>
    </row>
    <row r="99" spans="1:702" x14ac:dyDescent="0.3">
      <c r="A99" s="16" t="s">
        <v>174</v>
      </c>
      <c r="B99" s="17" t="s">
        <v>175</v>
      </c>
      <c r="C99" s="18" t="s">
        <v>176</v>
      </c>
      <c r="D99" s="19">
        <v>159.83000000000001</v>
      </c>
      <c r="E99" s="53"/>
      <c r="F99" s="20">
        <f>ROUND(D99*E99,2)</f>
        <v>0</v>
      </c>
      <c r="ZY99" t="s">
        <v>177</v>
      </c>
      <c r="ZZ99" s="13" t="s">
        <v>178</v>
      </c>
    </row>
    <row r="100" spans="1:702" x14ac:dyDescent="0.3">
      <c r="A100" s="21"/>
      <c r="B100" s="22" t="s">
        <v>179</v>
      </c>
      <c r="C100" s="11"/>
      <c r="D100" s="49"/>
      <c r="E100" s="11"/>
      <c r="F100" s="12"/>
    </row>
    <row r="101" spans="1:702" x14ac:dyDescent="0.3">
      <c r="A101" s="21"/>
      <c r="B101" s="23" t="s">
        <v>180</v>
      </c>
      <c r="C101" s="11"/>
      <c r="D101" s="49"/>
      <c r="E101" s="11"/>
      <c r="F101" s="12"/>
    </row>
    <row r="102" spans="1:702" x14ac:dyDescent="0.3">
      <c r="A102" s="21"/>
      <c r="B102" s="24" t="s">
        <v>181</v>
      </c>
      <c r="C102" s="11"/>
      <c r="D102" s="49"/>
      <c r="E102" s="11"/>
      <c r="F102" s="12"/>
    </row>
    <row r="103" spans="1:702" x14ac:dyDescent="0.3">
      <c r="A103" s="16" t="s">
        <v>182</v>
      </c>
      <c r="B103" s="17" t="s">
        <v>183</v>
      </c>
      <c r="C103" s="18" t="s">
        <v>184</v>
      </c>
      <c r="D103" s="50">
        <v>617.5</v>
      </c>
      <c r="E103" s="53"/>
      <c r="F103" s="20">
        <f>ROUND(D103*E103,2)</f>
        <v>0</v>
      </c>
      <c r="ZY103" t="s">
        <v>185</v>
      </c>
      <c r="ZZ103" s="13" t="s">
        <v>186</v>
      </c>
    </row>
    <row r="104" spans="1:702" x14ac:dyDescent="0.3">
      <c r="A104" s="21"/>
      <c r="B104" s="22" t="s">
        <v>187</v>
      </c>
      <c r="C104" s="11"/>
      <c r="D104" s="49"/>
      <c r="E104" s="11"/>
      <c r="F104" s="12"/>
    </row>
    <row r="105" spans="1:702" x14ac:dyDescent="0.3">
      <c r="A105" s="21"/>
      <c r="B105" s="23" t="s">
        <v>188</v>
      </c>
      <c r="C105" s="11"/>
      <c r="D105" s="49"/>
      <c r="E105" s="11"/>
      <c r="F105" s="12"/>
    </row>
    <row r="106" spans="1:702" x14ac:dyDescent="0.3">
      <c r="A106" s="21"/>
      <c r="B106" s="24" t="s">
        <v>189</v>
      </c>
      <c r="C106" s="11"/>
      <c r="D106" s="49"/>
      <c r="E106" s="11"/>
      <c r="F106" s="12"/>
    </row>
    <row r="107" spans="1:702" x14ac:dyDescent="0.3">
      <c r="A107" s="21"/>
      <c r="B107" s="23" t="s">
        <v>190</v>
      </c>
      <c r="C107" s="11"/>
      <c r="D107" s="49"/>
      <c r="E107" s="11"/>
      <c r="F107" s="12"/>
    </row>
    <row r="108" spans="1:702" x14ac:dyDescent="0.3">
      <c r="A108" s="21"/>
      <c r="B108" s="24" t="s">
        <v>191</v>
      </c>
      <c r="C108" s="11"/>
      <c r="D108" s="49"/>
      <c r="E108" s="11"/>
      <c r="F108" s="12"/>
    </row>
    <row r="109" spans="1:702" x14ac:dyDescent="0.3">
      <c r="A109" s="16" t="s">
        <v>192</v>
      </c>
      <c r="B109" s="17" t="s">
        <v>193</v>
      </c>
      <c r="C109" s="18" t="s">
        <v>194</v>
      </c>
      <c r="D109" s="19">
        <v>119.37</v>
      </c>
      <c r="E109" s="53"/>
      <c r="F109" s="20">
        <f>ROUND(D109*E109,2)</f>
        <v>0</v>
      </c>
      <c r="ZY109" t="s">
        <v>195</v>
      </c>
      <c r="ZZ109" s="13" t="s">
        <v>196</v>
      </c>
    </row>
    <row r="110" spans="1:702" x14ac:dyDescent="0.3">
      <c r="A110" s="21"/>
      <c r="B110" s="22" t="s">
        <v>197</v>
      </c>
      <c r="C110" s="11"/>
      <c r="D110" s="49"/>
      <c r="E110" s="11"/>
      <c r="F110" s="12"/>
    </row>
    <row r="111" spans="1:702" x14ac:dyDescent="0.3">
      <c r="A111" s="21"/>
      <c r="B111" s="23" t="s">
        <v>198</v>
      </c>
      <c r="C111" s="11"/>
      <c r="D111" s="49"/>
      <c r="E111" s="11"/>
      <c r="F111" s="12"/>
    </row>
    <row r="112" spans="1:702" x14ac:dyDescent="0.3">
      <c r="A112" s="21"/>
      <c r="B112" s="24" t="s">
        <v>199</v>
      </c>
      <c r="C112" s="11"/>
      <c r="D112" s="49"/>
      <c r="E112" s="11"/>
      <c r="F112" s="12"/>
    </row>
    <row r="113" spans="1:702" x14ac:dyDescent="0.3">
      <c r="A113" s="16" t="s">
        <v>200</v>
      </c>
      <c r="B113" s="17" t="s">
        <v>201</v>
      </c>
      <c r="C113" s="18" t="s">
        <v>202</v>
      </c>
      <c r="D113" s="19">
        <v>3496.33</v>
      </c>
      <c r="E113" s="53"/>
      <c r="F113" s="20">
        <f>ROUND(D113*E113,2)</f>
        <v>0</v>
      </c>
      <c r="ZY113" t="s">
        <v>203</v>
      </c>
      <c r="ZZ113" s="13" t="s">
        <v>204</v>
      </c>
    </row>
    <row r="114" spans="1:702" x14ac:dyDescent="0.3">
      <c r="A114" s="21"/>
      <c r="B114" s="22" t="s">
        <v>205</v>
      </c>
      <c r="C114" s="11"/>
      <c r="D114" s="49"/>
      <c r="E114" s="11"/>
      <c r="F114" s="12"/>
    </row>
    <row r="115" spans="1:702" x14ac:dyDescent="0.3">
      <c r="A115" s="21"/>
      <c r="B115" s="23" t="s">
        <v>206</v>
      </c>
      <c r="C115" s="11"/>
      <c r="D115" s="49"/>
      <c r="E115" s="11"/>
      <c r="F115" s="12"/>
    </row>
    <row r="116" spans="1:702" x14ac:dyDescent="0.3">
      <c r="A116" s="21"/>
      <c r="B116" s="24" t="s">
        <v>207</v>
      </c>
      <c r="C116" s="11"/>
      <c r="D116" s="49"/>
      <c r="E116" s="11"/>
      <c r="F116" s="12"/>
    </row>
    <row r="117" spans="1:702" x14ac:dyDescent="0.3">
      <c r="A117" s="21"/>
      <c r="B117" s="23" t="s">
        <v>208</v>
      </c>
      <c r="C117" s="11"/>
      <c r="D117" s="49"/>
      <c r="E117" s="11"/>
      <c r="F117" s="12"/>
    </row>
    <row r="118" spans="1:702" x14ac:dyDescent="0.3">
      <c r="A118" s="21"/>
      <c r="B118" s="24" t="s">
        <v>209</v>
      </c>
      <c r="C118" s="11"/>
      <c r="D118" s="49"/>
      <c r="E118" s="11"/>
      <c r="F118" s="12"/>
    </row>
    <row r="119" spans="1:702" x14ac:dyDescent="0.3">
      <c r="A119" s="16" t="s">
        <v>210</v>
      </c>
      <c r="B119" s="17" t="s">
        <v>211</v>
      </c>
      <c r="C119" s="18" t="s">
        <v>212</v>
      </c>
      <c r="D119" s="51">
        <v>3</v>
      </c>
      <c r="E119" s="53"/>
      <c r="F119" s="20">
        <f>ROUND(D119*E119,2)</f>
        <v>0</v>
      </c>
      <c r="ZY119" t="s">
        <v>213</v>
      </c>
      <c r="ZZ119" s="13" t="s">
        <v>214</v>
      </c>
    </row>
    <row r="120" spans="1:702" x14ac:dyDescent="0.3">
      <c r="A120" s="21"/>
      <c r="B120" s="22" t="s">
        <v>215</v>
      </c>
      <c r="C120" s="11"/>
      <c r="D120" s="49"/>
      <c r="E120" s="11"/>
      <c r="F120" s="12"/>
    </row>
    <row r="121" spans="1:702" x14ac:dyDescent="0.3">
      <c r="A121" s="21"/>
      <c r="B121" s="23" t="s">
        <v>216</v>
      </c>
      <c r="C121" s="11"/>
      <c r="D121" s="49"/>
      <c r="E121" s="11"/>
      <c r="F121" s="12"/>
    </row>
    <row r="122" spans="1:702" x14ac:dyDescent="0.3">
      <c r="A122" s="21"/>
      <c r="B122" s="24" t="s">
        <v>217</v>
      </c>
      <c r="C122" s="11"/>
      <c r="D122" s="49"/>
      <c r="E122" s="11"/>
      <c r="F122" s="12"/>
    </row>
    <row r="123" spans="1:702" x14ac:dyDescent="0.3">
      <c r="A123" s="16" t="s">
        <v>218</v>
      </c>
      <c r="B123" s="17" t="s">
        <v>219</v>
      </c>
      <c r="C123" s="18" t="s">
        <v>220</v>
      </c>
      <c r="D123" s="51">
        <v>2</v>
      </c>
      <c r="E123" s="53"/>
      <c r="F123" s="20">
        <f>ROUND(D123*E123,2)</f>
        <v>0</v>
      </c>
      <c r="ZY123" t="s">
        <v>221</v>
      </c>
      <c r="ZZ123" s="13" t="s">
        <v>222</v>
      </c>
    </row>
    <row r="124" spans="1:702" x14ac:dyDescent="0.3">
      <c r="A124" s="21"/>
      <c r="B124" s="22" t="s">
        <v>223</v>
      </c>
      <c r="C124" s="11"/>
      <c r="D124" s="49"/>
      <c r="E124" s="11"/>
      <c r="F124" s="12"/>
    </row>
    <row r="125" spans="1:702" x14ac:dyDescent="0.3">
      <c r="A125" s="21"/>
      <c r="B125" s="23" t="s">
        <v>224</v>
      </c>
      <c r="C125" s="11"/>
      <c r="D125" s="49"/>
      <c r="E125" s="11"/>
      <c r="F125" s="12"/>
    </row>
    <row r="126" spans="1:702" ht="20.399999999999999" x14ac:dyDescent="0.3">
      <c r="A126" s="21"/>
      <c r="B126" s="24" t="s">
        <v>225</v>
      </c>
      <c r="C126" s="11"/>
      <c r="D126" s="49"/>
      <c r="E126" s="11"/>
      <c r="F126" s="12"/>
    </row>
    <row r="127" spans="1:702" x14ac:dyDescent="0.3">
      <c r="A127" s="21"/>
      <c r="B127" s="23" t="s">
        <v>226</v>
      </c>
      <c r="C127" s="11"/>
      <c r="D127" s="49"/>
      <c r="E127" s="11"/>
      <c r="F127" s="12"/>
    </row>
    <row r="128" spans="1:702" ht="20.399999999999999" x14ac:dyDescent="0.3">
      <c r="A128" s="21"/>
      <c r="B128" s="24" t="s">
        <v>227</v>
      </c>
      <c r="C128" s="11"/>
      <c r="D128" s="49"/>
      <c r="E128" s="11"/>
      <c r="F128" s="12"/>
    </row>
    <row r="129" spans="1:702" ht="17.399999999999999" x14ac:dyDescent="0.3">
      <c r="A129" s="25" t="s">
        <v>228</v>
      </c>
      <c r="B129" s="26" t="s">
        <v>229</v>
      </c>
      <c r="C129" s="11"/>
      <c r="D129" s="49"/>
      <c r="E129" s="11"/>
      <c r="F129" s="12"/>
      <c r="ZY129" t="s">
        <v>230</v>
      </c>
      <c r="ZZ129" s="13"/>
    </row>
    <row r="130" spans="1:702" x14ac:dyDescent="0.3">
      <c r="A130" s="16" t="s">
        <v>231</v>
      </c>
      <c r="B130" s="17" t="s">
        <v>232</v>
      </c>
      <c r="C130" s="18" t="s">
        <v>233</v>
      </c>
      <c r="D130" s="51">
        <v>1</v>
      </c>
      <c r="E130" s="53"/>
      <c r="F130" s="20">
        <f>ROUND(D130*E130,2)</f>
        <v>0</v>
      </c>
      <c r="ZY130" t="s">
        <v>234</v>
      </c>
      <c r="ZZ130" s="13" t="s">
        <v>235</v>
      </c>
    </row>
    <row r="131" spans="1:702" x14ac:dyDescent="0.3">
      <c r="A131" s="21"/>
      <c r="B131" s="22" t="s">
        <v>236</v>
      </c>
      <c r="C131" s="11"/>
      <c r="D131" s="49"/>
      <c r="E131" s="11"/>
      <c r="F131" s="12"/>
    </row>
    <row r="132" spans="1:702" x14ac:dyDescent="0.3">
      <c r="A132" s="21"/>
      <c r="B132" s="23" t="s">
        <v>237</v>
      </c>
      <c r="C132" s="11"/>
      <c r="D132" s="49"/>
      <c r="E132" s="11"/>
      <c r="F132" s="12"/>
    </row>
    <row r="133" spans="1:702" x14ac:dyDescent="0.3">
      <c r="A133" s="21"/>
      <c r="B133" s="24" t="s">
        <v>238</v>
      </c>
      <c r="C133" s="11"/>
      <c r="D133" s="49"/>
      <c r="E133" s="11"/>
      <c r="F133" s="12"/>
    </row>
    <row r="134" spans="1:702" x14ac:dyDescent="0.3">
      <c r="A134" s="16" t="s">
        <v>239</v>
      </c>
      <c r="B134" s="17" t="s">
        <v>240</v>
      </c>
      <c r="C134" s="18" t="s">
        <v>241</v>
      </c>
      <c r="D134" s="51">
        <v>1</v>
      </c>
      <c r="E134" s="53"/>
      <c r="F134" s="20">
        <f>ROUND(D134*E134,2)</f>
        <v>0</v>
      </c>
      <c r="ZY134" t="s">
        <v>242</v>
      </c>
      <c r="ZZ134" s="13" t="s">
        <v>243</v>
      </c>
    </row>
    <row r="135" spans="1:702" x14ac:dyDescent="0.3">
      <c r="A135" s="21"/>
      <c r="B135" s="22" t="s">
        <v>244</v>
      </c>
      <c r="C135" s="11"/>
      <c r="D135" s="49"/>
      <c r="E135" s="11"/>
      <c r="F135" s="12"/>
    </row>
    <row r="136" spans="1:702" x14ac:dyDescent="0.3">
      <c r="A136" s="21"/>
      <c r="B136" s="23" t="s">
        <v>245</v>
      </c>
      <c r="C136" s="11"/>
      <c r="D136" s="49"/>
      <c r="E136" s="11"/>
      <c r="F136" s="12"/>
    </row>
    <row r="137" spans="1:702" x14ac:dyDescent="0.3">
      <c r="A137" s="21"/>
      <c r="B137" s="24" t="s">
        <v>246</v>
      </c>
      <c r="C137" s="11"/>
      <c r="D137" s="49"/>
      <c r="E137" s="11"/>
      <c r="F137" s="12"/>
    </row>
    <row r="138" spans="1:702" x14ac:dyDescent="0.3">
      <c r="A138" s="16" t="s">
        <v>247</v>
      </c>
      <c r="B138" s="17" t="s">
        <v>248</v>
      </c>
      <c r="C138" s="18" t="s">
        <v>249</v>
      </c>
      <c r="D138" s="51">
        <v>1</v>
      </c>
      <c r="E138" s="53"/>
      <c r="F138" s="20">
        <f>ROUND(D138*E138,2)</f>
        <v>0</v>
      </c>
      <c r="ZY138" t="s">
        <v>250</v>
      </c>
      <c r="ZZ138" s="13" t="s">
        <v>251</v>
      </c>
    </row>
    <row r="139" spans="1:702" x14ac:dyDescent="0.3">
      <c r="A139" s="21"/>
      <c r="B139" s="22" t="s">
        <v>252</v>
      </c>
      <c r="C139" s="11"/>
      <c r="D139" s="49"/>
      <c r="E139" s="11"/>
      <c r="F139" s="12"/>
    </row>
    <row r="140" spans="1:702" x14ac:dyDescent="0.3">
      <c r="A140" s="21"/>
      <c r="B140" s="23" t="s">
        <v>253</v>
      </c>
      <c r="C140" s="11"/>
      <c r="D140" s="49"/>
      <c r="E140" s="11"/>
      <c r="F140" s="12"/>
    </row>
    <row r="141" spans="1:702" x14ac:dyDescent="0.3">
      <c r="A141" s="21"/>
      <c r="B141" s="24" t="s">
        <v>254</v>
      </c>
      <c r="C141" s="11"/>
      <c r="D141" s="49"/>
      <c r="E141" s="11"/>
      <c r="F141" s="12"/>
    </row>
    <row r="142" spans="1:702" ht="17.399999999999999" x14ac:dyDescent="0.3">
      <c r="A142" s="25" t="s">
        <v>255</v>
      </c>
      <c r="B142" s="26" t="s">
        <v>256</v>
      </c>
      <c r="C142" s="11"/>
      <c r="D142" s="49"/>
      <c r="E142" s="11"/>
      <c r="F142" s="12"/>
      <c r="ZY142" t="s">
        <v>257</v>
      </c>
      <c r="ZZ142" s="13"/>
    </row>
    <row r="143" spans="1:702" x14ac:dyDescent="0.3">
      <c r="A143" s="16" t="s">
        <v>258</v>
      </c>
      <c r="B143" s="17" t="s">
        <v>259</v>
      </c>
      <c r="C143" s="18" t="s">
        <v>260</v>
      </c>
      <c r="D143" s="51">
        <v>2</v>
      </c>
      <c r="E143" s="53"/>
      <c r="F143" s="20">
        <f>ROUND(D143*E143,2)</f>
        <v>0</v>
      </c>
      <c r="ZY143" t="s">
        <v>261</v>
      </c>
      <c r="ZZ143" s="13" t="s">
        <v>262</v>
      </c>
    </row>
    <row r="144" spans="1:702" x14ac:dyDescent="0.3">
      <c r="A144" s="21"/>
      <c r="B144" s="22" t="s">
        <v>263</v>
      </c>
      <c r="C144" s="11"/>
      <c r="D144" s="49"/>
      <c r="E144" s="11"/>
      <c r="F144" s="12"/>
    </row>
    <row r="145" spans="1:702" x14ac:dyDescent="0.3">
      <c r="A145" s="21"/>
      <c r="B145" s="23" t="s">
        <v>264</v>
      </c>
      <c r="C145" s="11"/>
      <c r="D145" s="49"/>
      <c r="E145" s="11"/>
      <c r="F145" s="12"/>
    </row>
    <row r="146" spans="1:702" x14ac:dyDescent="0.3">
      <c r="A146" s="21"/>
      <c r="B146" s="24" t="s">
        <v>265</v>
      </c>
      <c r="C146" s="11"/>
      <c r="D146" s="49"/>
      <c r="E146" s="11"/>
      <c r="F146" s="12"/>
    </row>
    <row r="147" spans="1:702" ht="20.399999999999999" x14ac:dyDescent="0.3">
      <c r="A147" s="21"/>
      <c r="B147" s="24" t="s">
        <v>266</v>
      </c>
      <c r="C147" s="11"/>
      <c r="D147" s="49"/>
      <c r="E147" s="11"/>
      <c r="F147" s="12"/>
    </row>
    <row r="148" spans="1:702" ht="17.399999999999999" x14ac:dyDescent="0.3">
      <c r="A148" s="25" t="s">
        <v>267</v>
      </c>
      <c r="B148" s="26" t="s">
        <v>268</v>
      </c>
      <c r="C148" s="11"/>
      <c r="D148" s="49"/>
      <c r="E148" s="11"/>
      <c r="F148" s="12"/>
      <c r="ZY148" t="s">
        <v>269</v>
      </c>
      <c r="ZZ148" s="13"/>
    </row>
    <row r="149" spans="1:702" x14ac:dyDescent="0.3">
      <c r="A149" s="16" t="s">
        <v>270</v>
      </c>
      <c r="B149" s="17" t="s">
        <v>271</v>
      </c>
      <c r="C149" s="18" t="s">
        <v>272</v>
      </c>
      <c r="D149" s="51">
        <v>1</v>
      </c>
      <c r="E149" s="53"/>
      <c r="F149" s="20">
        <f>ROUND(D149*E149,2)</f>
        <v>0</v>
      </c>
      <c r="ZY149" t="s">
        <v>273</v>
      </c>
      <c r="ZZ149" s="13" t="s">
        <v>274</v>
      </c>
    </row>
    <row r="150" spans="1:702" x14ac:dyDescent="0.3">
      <c r="A150" s="21"/>
      <c r="B150" s="22" t="s">
        <v>275</v>
      </c>
      <c r="C150" s="11"/>
      <c r="D150" s="49"/>
      <c r="E150" s="11"/>
      <c r="F150" s="12"/>
    </row>
    <row r="151" spans="1:702" x14ac:dyDescent="0.3">
      <c r="A151" s="21"/>
      <c r="B151" s="23" t="s">
        <v>276</v>
      </c>
      <c r="C151" s="11"/>
      <c r="D151" s="49"/>
      <c r="E151" s="11"/>
      <c r="F151" s="12"/>
    </row>
    <row r="152" spans="1:702" x14ac:dyDescent="0.3">
      <c r="A152" s="21"/>
      <c r="B152" s="24" t="s">
        <v>277</v>
      </c>
      <c r="C152" s="11"/>
      <c r="D152" s="49"/>
      <c r="E152" s="11"/>
      <c r="F152" s="12"/>
    </row>
    <row r="153" spans="1:702" x14ac:dyDescent="0.3">
      <c r="A153" s="16" t="s">
        <v>278</v>
      </c>
      <c r="B153" s="17" t="s">
        <v>279</v>
      </c>
      <c r="C153" s="18" t="s">
        <v>280</v>
      </c>
      <c r="D153" s="51">
        <v>1</v>
      </c>
      <c r="E153" s="53"/>
      <c r="F153" s="20">
        <f>ROUND(D153*E153,2)</f>
        <v>0</v>
      </c>
      <c r="ZY153" t="s">
        <v>281</v>
      </c>
      <c r="ZZ153" s="13" t="s">
        <v>282</v>
      </c>
    </row>
    <row r="154" spans="1:702" x14ac:dyDescent="0.3">
      <c r="A154" s="21"/>
      <c r="B154" s="22" t="s">
        <v>283</v>
      </c>
      <c r="C154" s="11"/>
      <c r="D154" s="49"/>
      <c r="E154" s="11"/>
      <c r="F154" s="12"/>
    </row>
    <row r="155" spans="1:702" x14ac:dyDescent="0.3">
      <c r="A155" s="21"/>
      <c r="B155" s="23" t="s">
        <v>284</v>
      </c>
      <c r="C155" s="11"/>
      <c r="D155" s="49"/>
      <c r="E155" s="11"/>
      <c r="F155" s="12"/>
    </row>
    <row r="156" spans="1:702" x14ac:dyDescent="0.3">
      <c r="A156" s="21"/>
      <c r="B156" s="24" t="s">
        <v>285</v>
      </c>
      <c r="C156" s="11"/>
      <c r="D156" s="49"/>
      <c r="E156" s="11"/>
      <c r="F156" s="12"/>
    </row>
    <row r="157" spans="1:702" ht="26.4" x14ac:dyDescent="0.3">
      <c r="A157" s="16" t="s">
        <v>286</v>
      </c>
      <c r="B157" s="17" t="s">
        <v>287</v>
      </c>
      <c r="C157" s="18" t="s">
        <v>288</v>
      </c>
      <c r="D157" s="51">
        <v>1</v>
      </c>
      <c r="E157" s="53"/>
      <c r="F157" s="20">
        <f>ROUND(D157*E157,2)</f>
        <v>0</v>
      </c>
      <c r="ZY157" t="s">
        <v>289</v>
      </c>
      <c r="ZZ157" s="13" t="s">
        <v>290</v>
      </c>
    </row>
    <row r="158" spans="1:702" x14ac:dyDescent="0.3">
      <c r="A158" s="21"/>
      <c r="B158" s="22" t="s">
        <v>291</v>
      </c>
      <c r="C158" s="11"/>
      <c r="D158" s="49"/>
      <c r="E158" s="11"/>
      <c r="F158" s="12"/>
    </row>
    <row r="159" spans="1:702" x14ac:dyDescent="0.3">
      <c r="A159" s="21"/>
      <c r="B159" s="23" t="s">
        <v>292</v>
      </c>
      <c r="C159" s="11"/>
      <c r="D159" s="49"/>
      <c r="E159" s="11"/>
      <c r="F159" s="12"/>
    </row>
    <row r="160" spans="1:702" x14ac:dyDescent="0.3">
      <c r="A160" s="21"/>
      <c r="B160" s="24" t="s">
        <v>293</v>
      </c>
      <c r="C160" s="11"/>
      <c r="D160" s="49"/>
      <c r="E160" s="11"/>
      <c r="F160" s="12"/>
    </row>
    <row r="161" spans="1:702" ht="26.4" x14ac:dyDescent="0.3">
      <c r="A161" s="16" t="s">
        <v>294</v>
      </c>
      <c r="B161" s="17" t="s">
        <v>295</v>
      </c>
      <c r="C161" s="18" t="s">
        <v>296</v>
      </c>
      <c r="D161" s="51">
        <v>3</v>
      </c>
      <c r="E161" s="53"/>
      <c r="F161" s="20">
        <f>ROUND(D161*E161,2)</f>
        <v>0</v>
      </c>
      <c r="ZY161" t="s">
        <v>297</v>
      </c>
      <c r="ZZ161" s="13" t="s">
        <v>298</v>
      </c>
    </row>
    <row r="162" spans="1:702" x14ac:dyDescent="0.3">
      <c r="A162" s="21"/>
      <c r="B162" s="22" t="s">
        <v>299</v>
      </c>
      <c r="C162" s="11"/>
      <c r="D162" s="49"/>
      <c r="E162" s="11"/>
      <c r="F162" s="12"/>
    </row>
    <row r="163" spans="1:702" x14ac:dyDescent="0.3">
      <c r="A163" s="21"/>
      <c r="B163" s="23" t="s">
        <v>300</v>
      </c>
      <c r="C163" s="11"/>
      <c r="D163" s="49"/>
      <c r="E163" s="11"/>
      <c r="F163" s="12"/>
    </row>
    <row r="164" spans="1:702" x14ac:dyDescent="0.3">
      <c r="A164" s="21"/>
      <c r="B164" s="24" t="s">
        <v>301</v>
      </c>
      <c r="C164" s="11"/>
      <c r="D164" s="49"/>
      <c r="E164" s="11"/>
      <c r="F164" s="12"/>
    </row>
    <row r="165" spans="1:702" ht="26.4" x14ac:dyDescent="0.3">
      <c r="A165" s="16" t="s">
        <v>302</v>
      </c>
      <c r="B165" s="17" t="s">
        <v>303</v>
      </c>
      <c r="C165" s="18" t="s">
        <v>304</v>
      </c>
      <c r="D165" s="51">
        <v>1</v>
      </c>
      <c r="E165" s="53"/>
      <c r="F165" s="20">
        <f>ROUND(D165*E165,2)</f>
        <v>0</v>
      </c>
      <c r="ZY165" t="s">
        <v>305</v>
      </c>
      <c r="ZZ165" s="13" t="s">
        <v>306</v>
      </c>
    </row>
    <row r="166" spans="1:702" x14ac:dyDescent="0.3">
      <c r="A166" s="21"/>
      <c r="B166" s="22" t="s">
        <v>307</v>
      </c>
      <c r="C166" s="11"/>
      <c r="D166" s="49"/>
      <c r="E166" s="11"/>
      <c r="F166" s="12"/>
    </row>
    <row r="167" spans="1:702" x14ac:dyDescent="0.3">
      <c r="A167" s="21"/>
      <c r="B167" s="23" t="s">
        <v>308</v>
      </c>
      <c r="C167" s="11"/>
      <c r="D167" s="49"/>
      <c r="E167" s="11"/>
      <c r="F167" s="12"/>
    </row>
    <row r="168" spans="1:702" ht="20.399999999999999" x14ac:dyDescent="0.3">
      <c r="A168" s="21"/>
      <c r="B168" s="24" t="s">
        <v>309</v>
      </c>
      <c r="C168" s="11"/>
      <c r="D168" s="49"/>
      <c r="E168" s="11"/>
      <c r="F168" s="12"/>
    </row>
    <row r="169" spans="1:702" ht="17.399999999999999" x14ac:dyDescent="0.3">
      <c r="A169" s="25" t="s">
        <v>310</v>
      </c>
      <c r="B169" s="26" t="s">
        <v>311</v>
      </c>
      <c r="C169" s="11"/>
      <c r="D169" s="49"/>
      <c r="E169" s="11"/>
      <c r="F169" s="12"/>
      <c r="ZY169" t="s">
        <v>312</v>
      </c>
      <c r="ZZ169" s="13"/>
    </row>
    <row r="170" spans="1:702" x14ac:dyDescent="0.3">
      <c r="A170" s="16" t="s">
        <v>313</v>
      </c>
      <c r="B170" s="17" t="s">
        <v>314</v>
      </c>
      <c r="C170" s="18" t="s">
        <v>315</v>
      </c>
      <c r="D170" s="50">
        <v>1442.8</v>
      </c>
      <c r="E170" s="53"/>
      <c r="F170" s="20">
        <f>ROUND(D170*E170,2)</f>
        <v>0</v>
      </c>
      <c r="ZY170" t="s">
        <v>316</v>
      </c>
      <c r="ZZ170" s="13" t="s">
        <v>317</v>
      </c>
    </row>
    <row r="171" spans="1:702" x14ac:dyDescent="0.3">
      <c r="A171" s="21"/>
      <c r="B171" s="22" t="s">
        <v>318</v>
      </c>
      <c r="C171" s="11"/>
      <c r="D171" s="49"/>
      <c r="E171" s="11"/>
      <c r="F171" s="12"/>
    </row>
    <row r="172" spans="1:702" x14ac:dyDescent="0.3">
      <c r="A172" s="21"/>
      <c r="B172" s="23" t="s">
        <v>319</v>
      </c>
      <c r="C172" s="11"/>
      <c r="D172" s="49"/>
      <c r="E172" s="11"/>
      <c r="F172" s="12"/>
    </row>
    <row r="173" spans="1:702" x14ac:dyDescent="0.3">
      <c r="A173" s="21"/>
      <c r="B173" s="24" t="s">
        <v>320</v>
      </c>
      <c r="C173" s="11"/>
      <c r="D173" s="49"/>
      <c r="E173" s="11"/>
      <c r="F173" s="12"/>
    </row>
    <row r="174" spans="1:702" x14ac:dyDescent="0.3">
      <c r="A174" s="21"/>
      <c r="B174" s="23" t="s">
        <v>321</v>
      </c>
      <c r="C174" s="11"/>
      <c r="D174" s="49"/>
      <c r="E174" s="11"/>
      <c r="F174" s="12"/>
    </row>
    <row r="175" spans="1:702" x14ac:dyDescent="0.3">
      <c r="A175" s="21"/>
      <c r="B175" s="24" t="s">
        <v>322</v>
      </c>
      <c r="C175" s="11"/>
      <c r="D175" s="49"/>
      <c r="E175" s="11"/>
      <c r="F175" s="12"/>
    </row>
    <row r="176" spans="1:702" x14ac:dyDescent="0.3">
      <c r="A176" s="16" t="s">
        <v>323</v>
      </c>
      <c r="B176" s="17" t="s">
        <v>324</v>
      </c>
      <c r="C176" s="18" t="s">
        <v>325</v>
      </c>
      <c r="D176" s="50">
        <v>1.6</v>
      </c>
      <c r="E176" s="53"/>
      <c r="F176" s="20">
        <f>ROUND(D176*E176,2)</f>
        <v>0</v>
      </c>
      <c r="ZY176" t="s">
        <v>326</v>
      </c>
      <c r="ZZ176" s="13" t="s">
        <v>327</v>
      </c>
    </row>
    <row r="177" spans="1:702" x14ac:dyDescent="0.3">
      <c r="A177" s="21"/>
      <c r="B177" s="22" t="s">
        <v>328</v>
      </c>
      <c r="C177" s="11"/>
      <c r="D177" s="49"/>
      <c r="E177" s="11"/>
      <c r="F177" s="12"/>
    </row>
    <row r="178" spans="1:702" x14ac:dyDescent="0.3">
      <c r="A178" s="21"/>
      <c r="B178" s="23" t="s">
        <v>329</v>
      </c>
      <c r="C178" s="11"/>
      <c r="D178" s="49"/>
      <c r="E178" s="11"/>
      <c r="F178" s="12"/>
    </row>
    <row r="179" spans="1:702" x14ac:dyDescent="0.3">
      <c r="A179" s="21"/>
      <c r="B179" s="24" t="s">
        <v>330</v>
      </c>
      <c r="C179" s="11"/>
      <c r="D179" s="49"/>
      <c r="E179" s="11"/>
      <c r="F179" s="12"/>
    </row>
    <row r="180" spans="1:702" x14ac:dyDescent="0.3">
      <c r="A180" s="16" t="s">
        <v>331</v>
      </c>
      <c r="B180" s="17" t="s">
        <v>332</v>
      </c>
      <c r="C180" s="18" t="s">
        <v>333</v>
      </c>
      <c r="D180" s="50">
        <v>257.2</v>
      </c>
      <c r="E180" s="53"/>
      <c r="F180" s="20">
        <f>ROUND(D180*E180,2)</f>
        <v>0</v>
      </c>
      <c r="ZY180" t="s">
        <v>334</v>
      </c>
      <c r="ZZ180" s="13" t="s">
        <v>335</v>
      </c>
    </row>
    <row r="181" spans="1:702" x14ac:dyDescent="0.3">
      <c r="A181" s="21"/>
      <c r="B181" s="22" t="s">
        <v>336</v>
      </c>
      <c r="C181" s="11"/>
      <c r="D181" s="49"/>
      <c r="E181" s="11"/>
      <c r="F181" s="12"/>
    </row>
    <row r="182" spans="1:702" x14ac:dyDescent="0.3">
      <c r="A182" s="21"/>
      <c r="B182" s="23" t="s">
        <v>337</v>
      </c>
      <c r="C182" s="11"/>
      <c r="D182" s="49"/>
      <c r="E182" s="11"/>
      <c r="F182" s="12"/>
    </row>
    <row r="183" spans="1:702" ht="20.399999999999999" x14ac:dyDescent="0.3">
      <c r="A183" s="21"/>
      <c r="B183" s="24" t="s">
        <v>338</v>
      </c>
      <c r="C183" s="11"/>
      <c r="D183" s="49"/>
      <c r="E183" s="11"/>
      <c r="F183" s="12"/>
    </row>
    <row r="184" spans="1:702" x14ac:dyDescent="0.3">
      <c r="A184" s="21"/>
      <c r="B184" s="23" t="s">
        <v>339</v>
      </c>
      <c r="C184" s="11"/>
      <c r="D184" s="49"/>
      <c r="E184" s="11"/>
      <c r="F184" s="12"/>
    </row>
    <row r="185" spans="1:702" ht="20.399999999999999" x14ac:dyDescent="0.3">
      <c r="A185" s="21"/>
      <c r="B185" s="24" t="s">
        <v>340</v>
      </c>
      <c r="C185" s="11"/>
      <c r="D185" s="49"/>
      <c r="E185" s="11"/>
      <c r="F185" s="12"/>
    </row>
    <row r="186" spans="1:702" x14ac:dyDescent="0.3">
      <c r="A186" s="16" t="s">
        <v>341</v>
      </c>
      <c r="B186" s="17" t="s">
        <v>342</v>
      </c>
      <c r="C186" s="18" t="s">
        <v>343</v>
      </c>
      <c r="D186" s="50">
        <v>281.39999999999998</v>
      </c>
      <c r="E186" s="53"/>
      <c r="F186" s="20">
        <f>ROUND(D186*E186,2)</f>
        <v>0</v>
      </c>
      <c r="ZY186" t="s">
        <v>344</v>
      </c>
      <c r="ZZ186" s="13" t="s">
        <v>345</v>
      </c>
    </row>
    <row r="187" spans="1:702" x14ac:dyDescent="0.3">
      <c r="A187" s="21"/>
      <c r="B187" s="22" t="s">
        <v>346</v>
      </c>
      <c r="C187" s="11"/>
      <c r="D187" s="49"/>
      <c r="E187" s="11"/>
      <c r="F187" s="12"/>
    </row>
    <row r="188" spans="1:702" x14ac:dyDescent="0.3">
      <c r="A188" s="21"/>
      <c r="B188" s="23" t="s">
        <v>347</v>
      </c>
      <c r="C188" s="11"/>
      <c r="D188" s="49"/>
      <c r="E188" s="11"/>
      <c r="F188" s="12"/>
    </row>
    <row r="189" spans="1:702" ht="20.399999999999999" x14ac:dyDescent="0.3">
      <c r="A189" s="21"/>
      <c r="B189" s="24" t="s">
        <v>348</v>
      </c>
      <c r="C189" s="11"/>
      <c r="D189" s="49"/>
      <c r="E189" s="11"/>
      <c r="F189" s="12"/>
    </row>
    <row r="190" spans="1:702" x14ac:dyDescent="0.3">
      <c r="A190" s="16" t="s">
        <v>349</v>
      </c>
      <c r="B190" s="17" t="s">
        <v>350</v>
      </c>
      <c r="C190" s="18" t="s">
        <v>351</v>
      </c>
      <c r="D190" s="51">
        <v>25</v>
      </c>
      <c r="E190" s="53"/>
      <c r="F190" s="20">
        <f>ROUND(D190*E190,2)</f>
        <v>0</v>
      </c>
      <c r="ZY190" t="s">
        <v>352</v>
      </c>
      <c r="ZZ190" s="13" t="s">
        <v>353</v>
      </c>
    </row>
    <row r="191" spans="1:702" x14ac:dyDescent="0.3">
      <c r="A191" s="21"/>
      <c r="B191" s="22" t="s">
        <v>354</v>
      </c>
      <c r="C191" s="11"/>
      <c r="D191" s="49"/>
      <c r="E191" s="11"/>
      <c r="F191" s="12"/>
    </row>
    <row r="192" spans="1:702" x14ac:dyDescent="0.3">
      <c r="A192" s="21"/>
      <c r="B192" s="23" t="s">
        <v>355</v>
      </c>
      <c r="C192" s="11"/>
      <c r="D192" s="49"/>
      <c r="E192" s="11"/>
      <c r="F192" s="12"/>
    </row>
    <row r="193" spans="1:702" x14ac:dyDescent="0.3">
      <c r="A193" s="21"/>
      <c r="B193" s="24" t="s">
        <v>356</v>
      </c>
      <c r="C193" s="11"/>
      <c r="D193" s="49"/>
      <c r="E193" s="11"/>
      <c r="F193" s="12"/>
    </row>
    <row r="194" spans="1:702" x14ac:dyDescent="0.3">
      <c r="A194" s="21"/>
      <c r="B194" s="24" t="s">
        <v>357</v>
      </c>
      <c r="C194" s="11"/>
      <c r="D194" s="49"/>
      <c r="E194" s="11"/>
      <c r="F194" s="12"/>
    </row>
    <row r="195" spans="1:702" x14ac:dyDescent="0.3">
      <c r="A195" s="21"/>
      <c r="B195" s="24" t="s">
        <v>358</v>
      </c>
      <c r="C195" s="11"/>
      <c r="D195" s="49"/>
      <c r="E195" s="11"/>
      <c r="F195" s="12"/>
    </row>
    <row r="196" spans="1:702" x14ac:dyDescent="0.3">
      <c r="A196" s="21"/>
      <c r="B196" s="24"/>
      <c r="C196" s="11"/>
      <c r="D196" s="49"/>
      <c r="E196" s="11"/>
      <c r="F196" s="12"/>
    </row>
    <row r="197" spans="1:702" x14ac:dyDescent="0.3">
      <c r="A197" s="21"/>
      <c r="B197" s="24" t="s">
        <v>359</v>
      </c>
      <c r="C197" s="11"/>
      <c r="D197" s="49"/>
      <c r="E197" s="11"/>
      <c r="F197" s="12"/>
    </row>
    <row r="198" spans="1:702" x14ac:dyDescent="0.3">
      <c r="A198" s="21"/>
      <c r="B198" s="24" t="s">
        <v>360</v>
      </c>
      <c r="C198" s="11"/>
      <c r="D198" s="49"/>
      <c r="E198" s="11"/>
      <c r="F198" s="12"/>
    </row>
    <row r="199" spans="1:702" x14ac:dyDescent="0.3">
      <c r="A199" s="21"/>
      <c r="B199" s="24" t="s">
        <v>361</v>
      </c>
      <c r="C199" s="11"/>
      <c r="D199" s="49"/>
      <c r="E199" s="11"/>
      <c r="F199" s="12"/>
    </row>
    <row r="200" spans="1:702" x14ac:dyDescent="0.3">
      <c r="A200" s="21"/>
      <c r="B200" s="23" t="s">
        <v>362</v>
      </c>
      <c r="C200" s="11"/>
      <c r="D200" s="49"/>
      <c r="E200" s="11"/>
      <c r="F200" s="12"/>
    </row>
    <row r="201" spans="1:702" x14ac:dyDescent="0.3">
      <c r="A201" s="21"/>
      <c r="B201" s="24" t="s">
        <v>363</v>
      </c>
      <c r="C201" s="11"/>
      <c r="D201" s="49"/>
      <c r="E201" s="11"/>
      <c r="F201" s="12"/>
    </row>
    <row r="202" spans="1:702" x14ac:dyDescent="0.3">
      <c r="A202" s="21"/>
      <c r="B202" s="24" t="s">
        <v>364</v>
      </c>
      <c r="C202" s="11"/>
      <c r="D202" s="49"/>
      <c r="E202" s="11"/>
      <c r="F202" s="12"/>
    </row>
    <row r="203" spans="1:702" x14ac:dyDescent="0.3">
      <c r="A203" s="21"/>
      <c r="B203" s="23" t="s">
        <v>365</v>
      </c>
      <c r="C203" s="11"/>
      <c r="D203" s="49"/>
      <c r="E203" s="11"/>
      <c r="F203" s="12"/>
    </row>
    <row r="204" spans="1:702" x14ac:dyDescent="0.3">
      <c r="A204" s="21"/>
      <c r="B204" s="24" t="s">
        <v>366</v>
      </c>
      <c r="C204" s="11"/>
      <c r="D204" s="49"/>
      <c r="E204" s="11"/>
      <c r="F204" s="12"/>
    </row>
    <row r="205" spans="1:702" x14ac:dyDescent="0.3">
      <c r="A205" s="16" t="s">
        <v>367</v>
      </c>
      <c r="B205" s="17" t="s">
        <v>368</v>
      </c>
      <c r="C205" s="18" t="s">
        <v>369</v>
      </c>
      <c r="D205" s="51">
        <v>1</v>
      </c>
      <c r="E205" s="53"/>
      <c r="F205" s="20">
        <f>ROUND(D205*E205,2)</f>
        <v>0</v>
      </c>
      <c r="ZY205" t="s">
        <v>370</v>
      </c>
      <c r="ZZ205" s="13" t="s">
        <v>371</v>
      </c>
    </row>
    <row r="206" spans="1:702" x14ac:dyDescent="0.3">
      <c r="A206" s="21"/>
      <c r="B206" s="22" t="s">
        <v>372</v>
      </c>
      <c r="C206" s="11"/>
      <c r="D206" s="49"/>
      <c r="E206" s="11"/>
      <c r="F206" s="12"/>
    </row>
    <row r="207" spans="1:702" x14ac:dyDescent="0.3">
      <c r="A207" s="21"/>
      <c r="B207" s="23" t="s">
        <v>373</v>
      </c>
      <c r="C207" s="11"/>
      <c r="D207" s="49"/>
      <c r="E207" s="11"/>
      <c r="F207" s="12"/>
    </row>
    <row r="208" spans="1:702" x14ac:dyDescent="0.3">
      <c r="A208" s="21"/>
      <c r="B208" s="24" t="s">
        <v>374</v>
      </c>
      <c r="C208" s="11"/>
      <c r="D208" s="49"/>
      <c r="E208" s="11"/>
      <c r="F208" s="12"/>
    </row>
    <row r="209" spans="1:702" x14ac:dyDescent="0.3">
      <c r="A209" s="16" t="s">
        <v>375</v>
      </c>
      <c r="B209" s="17" t="s">
        <v>376</v>
      </c>
      <c r="C209" s="18" t="s">
        <v>377</v>
      </c>
      <c r="D209" s="51">
        <v>1</v>
      </c>
      <c r="E209" s="53"/>
      <c r="F209" s="20">
        <f>ROUND(D209*E209,2)</f>
        <v>0</v>
      </c>
      <c r="ZY209" t="s">
        <v>378</v>
      </c>
      <c r="ZZ209" s="13" t="s">
        <v>379</v>
      </c>
    </row>
    <row r="210" spans="1:702" x14ac:dyDescent="0.3">
      <c r="A210" s="21"/>
      <c r="B210" s="22" t="s">
        <v>380</v>
      </c>
      <c r="C210" s="11"/>
      <c r="D210" s="49"/>
      <c r="E210" s="11"/>
      <c r="F210" s="12"/>
    </row>
    <row r="211" spans="1:702" x14ac:dyDescent="0.3">
      <c r="A211" s="21"/>
      <c r="B211" s="23" t="s">
        <v>381</v>
      </c>
      <c r="C211" s="11"/>
      <c r="D211" s="49"/>
      <c r="E211" s="11"/>
      <c r="F211" s="12"/>
    </row>
    <row r="212" spans="1:702" x14ac:dyDescent="0.3">
      <c r="A212" s="21"/>
      <c r="B212" s="24" t="s">
        <v>382</v>
      </c>
      <c r="C212" s="11"/>
      <c r="D212" s="49"/>
      <c r="E212" s="11"/>
      <c r="F212" s="12"/>
    </row>
    <row r="213" spans="1:702" x14ac:dyDescent="0.3">
      <c r="A213" s="16" t="s">
        <v>383</v>
      </c>
      <c r="B213" s="17" t="s">
        <v>384</v>
      </c>
      <c r="C213" s="18" t="s">
        <v>385</v>
      </c>
      <c r="D213" s="51">
        <v>4</v>
      </c>
      <c r="E213" s="53"/>
      <c r="F213" s="20">
        <f>ROUND(D213*E213,2)</f>
        <v>0</v>
      </c>
      <c r="ZY213" t="s">
        <v>386</v>
      </c>
      <c r="ZZ213" s="13" t="s">
        <v>387</v>
      </c>
    </row>
    <row r="214" spans="1:702" x14ac:dyDescent="0.3">
      <c r="A214" s="21"/>
      <c r="B214" s="22" t="s">
        <v>388</v>
      </c>
      <c r="C214" s="11"/>
      <c r="D214" s="49"/>
      <c r="E214" s="11"/>
      <c r="F214" s="12"/>
    </row>
    <row r="215" spans="1:702" x14ac:dyDescent="0.3">
      <c r="A215" s="21"/>
      <c r="B215" s="23" t="s">
        <v>389</v>
      </c>
      <c r="C215" s="11"/>
      <c r="D215" s="49"/>
      <c r="E215" s="11"/>
      <c r="F215" s="12"/>
    </row>
    <row r="216" spans="1:702" x14ac:dyDescent="0.3">
      <c r="A216" s="21"/>
      <c r="B216" s="24" t="s">
        <v>390</v>
      </c>
      <c r="C216" s="11"/>
      <c r="D216" s="49"/>
      <c r="E216" s="11"/>
      <c r="F216" s="12"/>
    </row>
    <row r="217" spans="1:702" x14ac:dyDescent="0.3">
      <c r="A217" s="16" t="s">
        <v>391</v>
      </c>
      <c r="B217" s="17" t="s">
        <v>392</v>
      </c>
      <c r="C217" s="18" t="s">
        <v>393</v>
      </c>
      <c r="D217" s="51">
        <v>4</v>
      </c>
      <c r="E217" s="53"/>
      <c r="F217" s="20">
        <f>ROUND(D217*E217,2)</f>
        <v>0</v>
      </c>
      <c r="ZY217" t="s">
        <v>394</v>
      </c>
      <c r="ZZ217" s="13" t="s">
        <v>395</v>
      </c>
    </row>
    <row r="218" spans="1:702" x14ac:dyDescent="0.3">
      <c r="A218" s="21"/>
      <c r="B218" s="22" t="s">
        <v>396</v>
      </c>
      <c r="C218" s="11"/>
      <c r="D218" s="49"/>
      <c r="E218" s="11"/>
      <c r="F218" s="12"/>
    </row>
    <row r="219" spans="1:702" x14ac:dyDescent="0.3">
      <c r="A219" s="21"/>
      <c r="B219" s="23" t="s">
        <v>397</v>
      </c>
      <c r="C219" s="11"/>
      <c r="D219" s="49"/>
      <c r="E219" s="11"/>
      <c r="F219" s="12"/>
    </row>
    <row r="220" spans="1:702" x14ac:dyDescent="0.3">
      <c r="A220" s="21"/>
      <c r="B220" s="24" t="s">
        <v>398</v>
      </c>
      <c r="C220" s="11"/>
      <c r="D220" s="49"/>
      <c r="E220" s="11"/>
      <c r="F220" s="12"/>
    </row>
    <row r="221" spans="1:702" x14ac:dyDescent="0.3">
      <c r="A221" s="16" t="s">
        <v>399</v>
      </c>
      <c r="B221" s="17" t="s">
        <v>400</v>
      </c>
      <c r="C221" s="18" t="s">
        <v>401</v>
      </c>
      <c r="D221" s="51">
        <v>3</v>
      </c>
      <c r="E221" s="53"/>
      <c r="F221" s="20">
        <f>ROUND(D221*E221,2)</f>
        <v>0</v>
      </c>
      <c r="ZY221" t="s">
        <v>402</v>
      </c>
      <c r="ZZ221" s="13" t="s">
        <v>403</v>
      </c>
    </row>
    <row r="222" spans="1:702" x14ac:dyDescent="0.3">
      <c r="A222" s="21"/>
      <c r="B222" s="22" t="s">
        <v>404</v>
      </c>
      <c r="C222" s="11"/>
      <c r="D222" s="49"/>
      <c r="E222" s="11"/>
      <c r="F222" s="12"/>
    </row>
    <row r="223" spans="1:702" x14ac:dyDescent="0.3">
      <c r="A223" s="21"/>
      <c r="B223" s="23" t="s">
        <v>405</v>
      </c>
      <c r="C223" s="11"/>
      <c r="D223" s="49"/>
      <c r="E223" s="11"/>
      <c r="F223" s="12"/>
    </row>
    <row r="224" spans="1:702" x14ac:dyDescent="0.3">
      <c r="A224" s="21"/>
      <c r="B224" s="24" t="s">
        <v>406</v>
      </c>
      <c r="C224" s="11"/>
      <c r="D224" s="49"/>
      <c r="E224" s="11"/>
      <c r="F224" s="12"/>
    </row>
    <row r="225" spans="1:702" ht="26.4" x14ac:dyDescent="0.3">
      <c r="A225" s="16" t="s">
        <v>407</v>
      </c>
      <c r="B225" s="17" t="s">
        <v>408</v>
      </c>
      <c r="C225" s="18" t="s">
        <v>409</v>
      </c>
      <c r="D225" s="51">
        <v>14</v>
      </c>
      <c r="E225" s="53"/>
      <c r="F225" s="20">
        <f>ROUND(D225*E225,2)</f>
        <v>0</v>
      </c>
      <c r="ZY225" t="s">
        <v>410</v>
      </c>
      <c r="ZZ225" s="13" t="s">
        <v>411</v>
      </c>
    </row>
    <row r="226" spans="1:702" x14ac:dyDescent="0.3">
      <c r="A226" s="21"/>
      <c r="B226" s="22" t="s">
        <v>412</v>
      </c>
      <c r="C226" s="11"/>
      <c r="D226" s="49"/>
      <c r="E226" s="11"/>
      <c r="F226" s="12"/>
    </row>
    <row r="227" spans="1:702" x14ac:dyDescent="0.3">
      <c r="A227" s="21"/>
      <c r="B227" s="23" t="s">
        <v>413</v>
      </c>
      <c r="C227" s="11"/>
      <c r="D227" s="49"/>
      <c r="E227" s="11"/>
      <c r="F227" s="12"/>
    </row>
    <row r="228" spans="1:702" x14ac:dyDescent="0.3">
      <c r="A228" s="21"/>
      <c r="B228" s="24" t="s">
        <v>414</v>
      </c>
      <c r="C228" s="11"/>
      <c r="D228" s="49"/>
      <c r="E228" s="11"/>
      <c r="F228" s="12"/>
    </row>
    <row r="229" spans="1:702" ht="26.4" x14ac:dyDescent="0.3">
      <c r="A229" s="16" t="s">
        <v>415</v>
      </c>
      <c r="B229" s="17" t="s">
        <v>416</v>
      </c>
      <c r="C229" s="18" t="s">
        <v>417</v>
      </c>
      <c r="D229" s="51">
        <v>2</v>
      </c>
      <c r="E229" s="53"/>
      <c r="F229" s="20">
        <f>ROUND(D229*E229,2)</f>
        <v>0</v>
      </c>
      <c r="ZY229" t="s">
        <v>418</v>
      </c>
      <c r="ZZ229" s="13" t="s">
        <v>419</v>
      </c>
    </row>
    <row r="230" spans="1:702" x14ac:dyDescent="0.3">
      <c r="A230" s="21"/>
      <c r="B230" s="22" t="s">
        <v>420</v>
      </c>
      <c r="C230" s="11"/>
      <c r="D230" s="49"/>
      <c r="E230" s="11"/>
      <c r="F230" s="12"/>
    </row>
    <row r="231" spans="1:702" x14ac:dyDescent="0.3">
      <c r="A231" s="21"/>
      <c r="B231" s="23" t="s">
        <v>421</v>
      </c>
      <c r="C231" s="11"/>
      <c r="D231" s="49"/>
      <c r="E231" s="11"/>
      <c r="F231" s="12"/>
    </row>
    <row r="232" spans="1:702" x14ac:dyDescent="0.3">
      <c r="A232" s="21"/>
      <c r="B232" s="24" t="s">
        <v>422</v>
      </c>
      <c r="C232" s="11"/>
      <c r="D232" s="49"/>
      <c r="E232" s="11"/>
      <c r="F232" s="12"/>
    </row>
    <row r="233" spans="1:702" ht="26.4" x14ac:dyDescent="0.3">
      <c r="A233" s="16" t="s">
        <v>423</v>
      </c>
      <c r="B233" s="17" t="s">
        <v>424</v>
      </c>
      <c r="C233" s="18" t="s">
        <v>425</v>
      </c>
      <c r="D233" s="51">
        <v>6</v>
      </c>
      <c r="E233" s="53"/>
      <c r="F233" s="20">
        <f>ROUND(D233*E233,2)</f>
        <v>0</v>
      </c>
      <c r="ZY233" t="s">
        <v>426</v>
      </c>
      <c r="ZZ233" s="13" t="s">
        <v>427</v>
      </c>
    </row>
    <row r="234" spans="1:702" x14ac:dyDescent="0.3">
      <c r="A234" s="21"/>
      <c r="B234" s="22" t="s">
        <v>428</v>
      </c>
      <c r="C234" s="11"/>
      <c r="D234" s="49"/>
      <c r="E234" s="11"/>
      <c r="F234" s="12"/>
    </row>
    <row r="235" spans="1:702" x14ac:dyDescent="0.3">
      <c r="A235" s="21"/>
      <c r="B235" s="23" t="s">
        <v>429</v>
      </c>
      <c r="C235" s="11"/>
      <c r="D235" s="49"/>
      <c r="E235" s="11"/>
      <c r="F235" s="12"/>
    </row>
    <row r="236" spans="1:702" x14ac:dyDescent="0.3">
      <c r="A236" s="21"/>
      <c r="B236" s="24" t="s">
        <v>430</v>
      </c>
      <c r="C236" s="11"/>
      <c r="D236" s="49"/>
      <c r="E236" s="11"/>
      <c r="F236" s="12"/>
    </row>
    <row r="237" spans="1:702" x14ac:dyDescent="0.3">
      <c r="A237" s="16" t="s">
        <v>431</v>
      </c>
      <c r="B237" s="17" t="s">
        <v>432</v>
      </c>
      <c r="C237" s="18" t="s">
        <v>433</v>
      </c>
      <c r="D237" s="51">
        <v>97</v>
      </c>
      <c r="E237" s="53"/>
      <c r="F237" s="20">
        <f>ROUND(D237*E237,2)</f>
        <v>0</v>
      </c>
      <c r="ZY237" t="s">
        <v>434</v>
      </c>
      <c r="ZZ237" s="13" t="s">
        <v>435</v>
      </c>
    </row>
    <row r="238" spans="1:702" x14ac:dyDescent="0.3">
      <c r="A238" s="21"/>
      <c r="B238" s="22" t="s">
        <v>436</v>
      </c>
      <c r="C238" s="11"/>
      <c r="D238" s="49"/>
      <c r="E238" s="11"/>
      <c r="F238" s="12"/>
    </row>
    <row r="239" spans="1:702" x14ac:dyDescent="0.3">
      <c r="A239" s="21"/>
      <c r="B239" s="23" t="s">
        <v>437</v>
      </c>
      <c r="C239" s="11"/>
      <c r="D239" s="49"/>
      <c r="E239" s="11"/>
      <c r="F239" s="12"/>
    </row>
    <row r="240" spans="1:702" x14ac:dyDescent="0.3">
      <c r="A240" s="21"/>
      <c r="B240" s="24" t="s">
        <v>438</v>
      </c>
      <c r="C240" s="11"/>
      <c r="D240" s="49"/>
      <c r="E240" s="11"/>
      <c r="F240" s="12"/>
    </row>
    <row r="241" spans="1:702" x14ac:dyDescent="0.3">
      <c r="A241" s="21"/>
      <c r="B241" s="23" t="s">
        <v>439</v>
      </c>
      <c r="C241" s="11"/>
      <c r="D241" s="49"/>
      <c r="E241" s="11"/>
      <c r="F241" s="12"/>
    </row>
    <row r="242" spans="1:702" x14ac:dyDescent="0.3">
      <c r="A242" s="21"/>
      <c r="B242" s="24" t="s">
        <v>440</v>
      </c>
      <c r="C242" s="11"/>
      <c r="D242" s="49"/>
      <c r="E242" s="11"/>
      <c r="F242" s="12"/>
    </row>
    <row r="243" spans="1:702" x14ac:dyDescent="0.3">
      <c r="A243" s="21"/>
      <c r="B243" s="23" t="s">
        <v>441</v>
      </c>
      <c r="C243" s="11"/>
      <c r="D243" s="49"/>
      <c r="E243" s="11"/>
      <c r="F243" s="12"/>
    </row>
    <row r="244" spans="1:702" x14ac:dyDescent="0.3">
      <c r="A244" s="21"/>
      <c r="B244" s="24" t="s">
        <v>442</v>
      </c>
      <c r="C244" s="11"/>
      <c r="D244" s="49"/>
      <c r="E244" s="11"/>
      <c r="F244" s="12"/>
    </row>
    <row r="245" spans="1:702" x14ac:dyDescent="0.3">
      <c r="A245" s="16" t="s">
        <v>443</v>
      </c>
      <c r="B245" s="17" t="s">
        <v>444</v>
      </c>
      <c r="C245" s="18" t="s">
        <v>445</v>
      </c>
      <c r="D245" s="51">
        <v>97</v>
      </c>
      <c r="E245" s="53"/>
      <c r="F245" s="20">
        <f>ROUND(D245*E245,2)</f>
        <v>0</v>
      </c>
      <c r="ZY245" t="s">
        <v>446</v>
      </c>
      <c r="ZZ245" s="13" t="s">
        <v>447</v>
      </c>
    </row>
    <row r="246" spans="1:702" x14ac:dyDescent="0.3">
      <c r="A246" s="21"/>
      <c r="B246" s="22" t="s">
        <v>448</v>
      </c>
      <c r="C246" s="11"/>
      <c r="D246" s="49"/>
      <c r="E246" s="11"/>
      <c r="F246" s="12"/>
    </row>
    <row r="247" spans="1:702" x14ac:dyDescent="0.3">
      <c r="A247" s="21"/>
      <c r="B247" s="23" t="s">
        <v>449</v>
      </c>
      <c r="C247" s="11"/>
      <c r="D247" s="49"/>
      <c r="E247" s="11"/>
      <c r="F247" s="12"/>
    </row>
    <row r="248" spans="1:702" x14ac:dyDescent="0.3">
      <c r="A248" s="21"/>
      <c r="B248" s="24" t="s">
        <v>450</v>
      </c>
      <c r="C248" s="11"/>
      <c r="D248" s="49"/>
      <c r="E248" s="11"/>
      <c r="F248" s="12"/>
    </row>
    <row r="249" spans="1:702" x14ac:dyDescent="0.3">
      <c r="A249" s="21"/>
      <c r="B249" s="23" t="s">
        <v>451</v>
      </c>
      <c r="C249" s="11"/>
      <c r="D249" s="49"/>
      <c r="E249" s="11"/>
      <c r="F249" s="12"/>
    </row>
    <row r="250" spans="1:702" x14ac:dyDescent="0.3">
      <c r="A250" s="21"/>
      <c r="B250" s="24" t="s">
        <v>452</v>
      </c>
      <c r="C250" s="11"/>
      <c r="D250" s="49"/>
      <c r="E250" s="11"/>
      <c r="F250" s="12"/>
    </row>
    <row r="251" spans="1:702" x14ac:dyDescent="0.3">
      <c r="A251" s="21"/>
      <c r="B251" s="23" t="s">
        <v>453</v>
      </c>
      <c r="C251" s="11"/>
      <c r="D251" s="49"/>
      <c r="E251" s="11"/>
      <c r="F251" s="12"/>
    </row>
    <row r="252" spans="1:702" x14ac:dyDescent="0.3">
      <c r="A252" s="21"/>
      <c r="B252" s="24" t="s">
        <v>454</v>
      </c>
      <c r="C252" s="11"/>
      <c r="D252" s="49"/>
      <c r="E252" s="11"/>
      <c r="F252" s="12"/>
    </row>
    <row r="253" spans="1:702" x14ac:dyDescent="0.3">
      <c r="A253" s="16" t="s">
        <v>455</v>
      </c>
      <c r="B253" s="17" t="s">
        <v>456</v>
      </c>
      <c r="C253" s="18" t="s">
        <v>457</v>
      </c>
      <c r="D253" s="51">
        <v>2</v>
      </c>
      <c r="E253" s="53"/>
      <c r="F253" s="20">
        <f>ROUND(D253*E253,2)</f>
        <v>0</v>
      </c>
      <c r="ZY253" t="s">
        <v>458</v>
      </c>
      <c r="ZZ253" s="13" t="s">
        <v>459</v>
      </c>
    </row>
    <row r="254" spans="1:702" x14ac:dyDescent="0.3">
      <c r="A254" s="21"/>
      <c r="B254" s="22" t="s">
        <v>460</v>
      </c>
      <c r="C254" s="11"/>
      <c r="D254" s="49"/>
      <c r="E254" s="11"/>
      <c r="F254" s="12"/>
    </row>
    <row r="255" spans="1:702" x14ac:dyDescent="0.3">
      <c r="A255" s="21"/>
      <c r="B255" s="23" t="s">
        <v>461</v>
      </c>
      <c r="C255" s="11"/>
      <c r="D255" s="49"/>
      <c r="E255" s="11"/>
      <c r="F255" s="12"/>
    </row>
    <row r="256" spans="1:702" x14ac:dyDescent="0.3">
      <c r="A256" s="21"/>
      <c r="B256" s="24" t="s">
        <v>462</v>
      </c>
      <c r="C256" s="11"/>
      <c r="D256" s="49"/>
      <c r="E256" s="11"/>
      <c r="F256" s="12"/>
    </row>
    <row r="257" spans="1:702" x14ac:dyDescent="0.3">
      <c r="A257" s="16" t="s">
        <v>463</v>
      </c>
      <c r="B257" s="17" t="s">
        <v>464</v>
      </c>
      <c r="C257" s="18" t="s">
        <v>465</v>
      </c>
      <c r="D257" s="51">
        <v>2</v>
      </c>
      <c r="E257" s="53"/>
      <c r="F257" s="20">
        <f>ROUND(D257*E257,2)</f>
        <v>0</v>
      </c>
      <c r="ZY257" t="s">
        <v>466</v>
      </c>
      <c r="ZZ257" s="13" t="s">
        <v>467</v>
      </c>
    </row>
    <row r="258" spans="1:702" x14ac:dyDescent="0.3">
      <c r="A258" s="21"/>
      <c r="B258" s="22" t="s">
        <v>468</v>
      </c>
      <c r="C258" s="11"/>
      <c r="D258" s="49"/>
      <c r="E258" s="11"/>
      <c r="F258" s="12"/>
    </row>
    <row r="259" spans="1:702" x14ac:dyDescent="0.3">
      <c r="A259" s="21"/>
      <c r="B259" s="23" t="s">
        <v>469</v>
      </c>
      <c r="C259" s="11"/>
      <c r="D259" s="49"/>
      <c r="E259" s="11"/>
      <c r="F259" s="12"/>
    </row>
    <row r="260" spans="1:702" x14ac:dyDescent="0.3">
      <c r="A260" s="21"/>
      <c r="B260" s="24" t="s">
        <v>470</v>
      </c>
      <c r="C260" s="11"/>
      <c r="D260" s="49"/>
      <c r="E260" s="11"/>
      <c r="F260" s="12"/>
    </row>
    <row r="261" spans="1:702" x14ac:dyDescent="0.3">
      <c r="A261" s="16" t="s">
        <v>471</v>
      </c>
      <c r="B261" s="17" t="s">
        <v>472</v>
      </c>
      <c r="C261" s="18" t="s">
        <v>473</v>
      </c>
      <c r="D261" s="51">
        <v>5</v>
      </c>
      <c r="E261" s="53"/>
      <c r="F261" s="20">
        <f>ROUND(D261*E261,2)</f>
        <v>0</v>
      </c>
      <c r="ZY261" t="s">
        <v>474</v>
      </c>
      <c r="ZZ261" s="13" t="s">
        <v>475</v>
      </c>
    </row>
    <row r="262" spans="1:702" x14ac:dyDescent="0.3">
      <c r="A262" s="21"/>
      <c r="B262" s="22" t="s">
        <v>476</v>
      </c>
      <c r="C262" s="11"/>
      <c r="D262" s="49"/>
      <c r="E262" s="11"/>
      <c r="F262" s="12"/>
    </row>
    <row r="263" spans="1:702" x14ac:dyDescent="0.3">
      <c r="A263" s="21"/>
      <c r="B263" s="23" t="s">
        <v>477</v>
      </c>
      <c r="C263" s="11"/>
      <c r="D263" s="49"/>
      <c r="E263" s="11"/>
      <c r="F263" s="12"/>
    </row>
    <row r="264" spans="1:702" x14ac:dyDescent="0.3">
      <c r="A264" s="21"/>
      <c r="B264" s="24" t="s">
        <v>478</v>
      </c>
      <c r="C264" s="11"/>
      <c r="D264" s="49"/>
      <c r="E264" s="11"/>
      <c r="F264" s="12"/>
    </row>
    <row r="265" spans="1:702" x14ac:dyDescent="0.3">
      <c r="A265" s="16" t="s">
        <v>479</v>
      </c>
      <c r="B265" s="17" t="s">
        <v>480</v>
      </c>
      <c r="C265" s="18" t="s">
        <v>481</v>
      </c>
      <c r="D265" s="51">
        <v>3</v>
      </c>
      <c r="E265" s="53"/>
      <c r="F265" s="20">
        <f>ROUND(D265*E265,2)</f>
        <v>0</v>
      </c>
      <c r="ZY265" t="s">
        <v>482</v>
      </c>
      <c r="ZZ265" s="13" t="s">
        <v>483</v>
      </c>
    </row>
    <row r="266" spans="1:702" x14ac:dyDescent="0.3">
      <c r="A266" s="21"/>
      <c r="B266" s="22" t="s">
        <v>484</v>
      </c>
      <c r="C266" s="11"/>
      <c r="D266" s="49"/>
      <c r="E266" s="11"/>
      <c r="F266" s="12"/>
    </row>
    <row r="267" spans="1:702" x14ac:dyDescent="0.3">
      <c r="A267" s="21"/>
      <c r="B267" s="23" t="s">
        <v>485</v>
      </c>
      <c r="C267" s="11"/>
      <c r="D267" s="49"/>
      <c r="E267" s="11"/>
      <c r="F267" s="12"/>
    </row>
    <row r="268" spans="1:702" x14ac:dyDescent="0.3">
      <c r="A268" s="21"/>
      <c r="B268" s="24" t="s">
        <v>486</v>
      </c>
      <c r="C268" s="11"/>
      <c r="D268" s="49"/>
      <c r="E268" s="11"/>
      <c r="F268" s="12"/>
    </row>
    <row r="269" spans="1:702" x14ac:dyDescent="0.3">
      <c r="A269" s="16" t="s">
        <v>487</v>
      </c>
      <c r="B269" s="17" t="s">
        <v>488</v>
      </c>
      <c r="C269" s="18" t="s">
        <v>489</v>
      </c>
      <c r="D269" s="51">
        <v>4</v>
      </c>
      <c r="E269" s="53"/>
      <c r="F269" s="20">
        <f>ROUND(D269*E269,2)</f>
        <v>0</v>
      </c>
      <c r="ZY269" t="s">
        <v>490</v>
      </c>
      <c r="ZZ269" s="13" t="s">
        <v>491</v>
      </c>
    </row>
    <row r="270" spans="1:702" x14ac:dyDescent="0.3">
      <c r="A270" s="21"/>
      <c r="B270" s="22" t="s">
        <v>492</v>
      </c>
      <c r="C270" s="11"/>
      <c r="D270" s="49"/>
      <c r="E270" s="11"/>
      <c r="F270" s="12"/>
    </row>
    <row r="271" spans="1:702" x14ac:dyDescent="0.3">
      <c r="A271" s="21"/>
      <c r="B271" s="23" t="s">
        <v>493</v>
      </c>
      <c r="C271" s="11"/>
      <c r="D271" s="49"/>
      <c r="E271" s="11"/>
      <c r="F271" s="12"/>
    </row>
    <row r="272" spans="1:702" x14ac:dyDescent="0.3">
      <c r="A272" s="21"/>
      <c r="B272" s="24" t="s">
        <v>494</v>
      </c>
      <c r="C272" s="11"/>
      <c r="D272" s="49"/>
      <c r="E272" s="11"/>
      <c r="F272" s="12"/>
    </row>
    <row r="273" spans="1:702" x14ac:dyDescent="0.3">
      <c r="A273" s="16" t="s">
        <v>495</v>
      </c>
      <c r="B273" s="17" t="s">
        <v>496</v>
      </c>
      <c r="C273" s="18" t="s">
        <v>497</v>
      </c>
      <c r="D273" s="51">
        <v>1</v>
      </c>
      <c r="E273" s="53"/>
      <c r="F273" s="20">
        <f>ROUND(D273*E273,2)</f>
        <v>0</v>
      </c>
      <c r="ZY273" t="s">
        <v>498</v>
      </c>
      <c r="ZZ273" s="13" t="s">
        <v>499</v>
      </c>
    </row>
    <row r="274" spans="1:702" x14ac:dyDescent="0.3">
      <c r="A274" s="21"/>
      <c r="B274" s="22" t="s">
        <v>500</v>
      </c>
      <c r="C274" s="11"/>
      <c r="D274" s="49"/>
      <c r="E274" s="11"/>
      <c r="F274" s="12"/>
    </row>
    <row r="275" spans="1:702" x14ac:dyDescent="0.3">
      <c r="A275" s="21"/>
      <c r="B275" s="23" t="s">
        <v>501</v>
      </c>
      <c r="C275" s="11"/>
      <c r="D275" s="49"/>
      <c r="E275" s="11"/>
      <c r="F275" s="12"/>
    </row>
    <row r="276" spans="1:702" x14ac:dyDescent="0.3">
      <c r="A276" s="21"/>
      <c r="B276" s="24" t="s">
        <v>502</v>
      </c>
      <c r="C276" s="11"/>
      <c r="D276" s="49"/>
      <c r="E276" s="11"/>
      <c r="F276" s="12"/>
    </row>
    <row r="277" spans="1:702" x14ac:dyDescent="0.3">
      <c r="A277" s="16" t="s">
        <v>503</v>
      </c>
      <c r="B277" s="17" t="s">
        <v>504</v>
      </c>
      <c r="C277" s="18" t="s">
        <v>505</v>
      </c>
      <c r="D277" s="51">
        <v>3</v>
      </c>
      <c r="E277" s="53"/>
      <c r="F277" s="20">
        <f>ROUND(D277*E277,2)</f>
        <v>0</v>
      </c>
      <c r="ZY277" t="s">
        <v>506</v>
      </c>
      <c r="ZZ277" s="13" t="s">
        <v>507</v>
      </c>
    </row>
    <row r="278" spans="1:702" x14ac:dyDescent="0.3">
      <c r="A278" s="21"/>
      <c r="B278" s="22" t="s">
        <v>508</v>
      </c>
      <c r="C278" s="11"/>
      <c r="D278" s="49"/>
      <c r="E278" s="11"/>
      <c r="F278" s="12"/>
    </row>
    <row r="279" spans="1:702" x14ac:dyDescent="0.3">
      <c r="A279" s="21"/>
      <c r="B279" s="23" t="s">
        <v>509</v>
      </c>
      <c r="C279" s="11"/>
      <c r="D279" s="49"/>
      <c r="E279" s="11"/>
      <c r="F279" s="12"/>
    </row>
    <row r="280" spans="1:702" x14ac:dyDescent="0.3">
      <c r="A280" s="21"/>
      <c r="B280" s="24" t="s">
        <v>510</v>
      </c>
      <c r="C280" s="11"/>
      <c r="D280" s="49"/>
      <c r="E280" s="11"/>
      <c r="F280" s="12"/>
    </row>
    <row r="281" spans="1:702" x14ac:dyDescent="0.3">
      <c r="A281" s="21"/>
      <c r="B281" s="24" t="s">
        <v>511</v>
      </c>
      <c r="C281" s="11"/>
      <c r="D281" s="49"/>
      <c r="E281" s="11"/>
      <c r="F281" s="12"/>
    </row>
    <row r="282" spans="1:702" x14ac:dyDescent="0.3">
      <c r="A282" s="21"/>
      <c r="B282" s="23" t="s">
        <v>512</v>
      </c>
      <c r="C282" s="11"/>
      <c r="D282" s="49"/>
      <c r="E282" s="11"/>
      <c r="F282" s="12"/>
    </row>
    <row r="283" spans="1:702" x14ac:dyDescent="0.3">
      <c r="A283" s="21"/>
      <c r="B283" s="24" t="s">
        <v>513</v>
      </c>
      <c r="C283" s="11"/>
      <c r="D283" s="49"/>
      <c r="E283" s="11"/>
      <c r="F283" s="12"/>
    </row>
    <row r="284" spans="1:702" ht="20.399999999999999" x14ac:dyDescent="0.3">
      <c r="A284" s="21"/>
      <c r="B284" s="24" t="s">
        <v>514</v>
      </c>
      <c r="C284" s="11"/>
      <c r="D284" s="49"/>
      <c r="E284" s="11"/>
      <c r="F284" s="12"/>
    </row>
    <row r="285" spans="1:702" ht="20.399999999999999" x14ac:dyDescent="0.3">
      <c r="A285" s="21"/>
      <c r="B285" s="24" t="s">
        <v>515</v>
      </c>
      <c r="C285" s="11"/>
      <c r="D285" s="49"/>
      <c r="E285" s="11"/>
      <c r="F285" s="12"/>
    </row>
    <row r="286" spans="1:702" x14ac:dyDescent="0.3">
      <c r="A286" s="27"/>
      <c r="B286" s="28"/>
      <c r="C286" s="11"/>
      <c r="D286" s="49"/>
      <c r="E286" s="11"/>
      <c r="F286" s="29"/>
    </row>
    <row r="287" spans="1:702" x14ac:dyDescent="0.3">
      <c r="A287" s="30"/>
      <c r="B287" s="31" t="s">
        <v>516</v>
      </c>
      <c r="C287" s="11"/>
      <c r="D287" s="49"/>
      <c r="E287" s="11"/>
      <c r="F287" s="32">
        <f>SUBTOTAL(109,F8:F286)</f>
        <v>0</v>
      </c>
      <c r="G287" s="33"/>
      <c r="ZY287" t="s">
        <v>517</v>
      </c>
    </row>
    <row r="288" spans="1:702" x14ac:dyDescent="0.3">
      <c r="A288" s="34"/>
      <c r="B288" s="35"/>
      <c r="C288" s="11"/>
      <c r="D288" s="49"/>
      <c r="E288" s="11"/>
      <c r="F288" s="8"/>
    </row>
    <row r="289" spans="1:701" x14ac:dyDescent="0.3">
      <c r="A289" s="27"/>
      <c r="B289" s="36"/>
      <c r="C289" s="37"/>
      <c r="D289" s="52"/>
      <c r="E289" s="37"/>
      <c r="F289" s="29"/>
    </row>
    <row r="290" spans="1:701" x14ac:dyDescent="0.3">
      <c r="A290" s="38"/>
      <c r="B290" s="38"/>
      <c r="C290" s="38"/>
      <c r="D290" s="38"/>
      <c r="E290" s="38"/>
      <c r="F290" s="38"/>
    </row>
    <row r="291" spans="1:701" ht="28.8" x14ac:dyDescent="0.3">
      <c r="B291" s="39" t="s">
        <v>518</v>
      </c>
      <c r="F291" s="40">
        <f>SUBTOTAL(109,F7:F289)</f>
        <v>0</v>
      </c>
      <c r="ZY291" t="s">
        <v>519</v>
      </c>
    </row>
    <row r="292" spans="1:701" x14ac:dyDescent="0.3">
      <c r="A292" s="41">
        <v>20</v>
      </c>
      <c r="B292" s="39" t="str">
        <f>CONCATENATE("Montant TVA (",A292,"%)")</f>
        <v>Montant TVA (20%)</v>
      </c>
      <c r="F292" s="40">
        <f>(F291*A292)/100</f>
        <v>0</v>
      </c>
      <c r="ZY292" t="s">
        <v>520</v>
      </c>
    </row>
    <row r="293" spans="1:701" x14ac:dyDescent="0.3">
      <c r="B293" s="39" t="s">
        <v>521</v>
      </c>
      <c r="F293" s="40">
        <f>F291+F292</f>
        <v>0</v>
      </c>
      <c r="ZY293" t="s">
        <v>522</v>
      </c>
    </row>
    <row r="294" spans="1:701" x14ac:dyDescent="0.3">
      <c r="F294" s="40"/>
    </row>
    <row r="295" spans="1:701" x14ac:dyDescent="0.3">
      <c r="F295" s="40"/>
    </row>
  </sheetData>
  <sheetProtection algorithmName="SHA-512" hashValue="WcCvV4zIKoAho9XSiVh7yKsY0GMMjuNM6ZUVud975Zxmxnd5EyETq1InjB2oh+lN9dASvVIwTV0jaPzzoN8L/w==" saltValue="MK1UZmdkiWzH4gwU9MGrhg=="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A85F1-578F-41CF-8565-3BD98D9D1BDC}">
  <sheetPr>
    <pageSetUpPr fitToPage="1"/>
  </sheetPr>
  <dimension ref="A1:ZZ33"/>
  <sheetViews>
    <sheetView showGridLines="0" workbookViewId="0">
      <pane xSplit="2" ySplit="5" topLeftCell="C6" activePane="bottomRight" state="frozen"/>
      <selection activeCell="A4" sqref="A1:XFD4"/>
      <selection pane="topRight" activeCell="A4" sqref="A1:XFD4"/>
      <selection pane="bottomLeft" activeCell="A4" sqref="A1:XFD4"/>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54" t="s">
        <v>585</v>
      </c>
      <c r="B1" s="55"/>
      <c r="C1" s="55"/>
      <c r="D1" s="55"/>
      <c r="E1" s="55"/>
      <c r="F1" s="55"/>
    </row>
    <row r="2" spans="1:702" x14ac:dyDescent="0.3">
      <c r="A2" s="44"/>
      <c r="B2" s="45"/>
      <c r="C2" s="45"/>
      <c r="D2" s="45"/>
      <c r="E2" s="45"/>
      <c r="F2" s="45"/>
    </row>
    <row r="3" spans="1:702" x14ac:dyDescent="0.3">
      <c r="A3" s="54" t="s">
        <v>586</v>
      </c>
      <c r="B3" s="54"/>
      <c r="C3" s="56"/>
      <c r="D3" s="57"/>
      <c r="E3" s="57"/>
      <c r="F3" s="58"/>
    </row>
    <row r="4" spans="1:702" x14ac:dyDescent="0.3">
      <c r="A4" s="46"/>
      <c r="B4" s="47"/>
      <c r="C4" s="47"/>
      <c r="D4" s="47"/>
      <c r="E4" s="47"/>
      <c r="F4" s="47"/>
    </row>
    <row r="5" spans="1:702" ht="28.8" x14ac:dyDescent="0.3">
      <c r="A5" s="1"/>
      <c r="B5" s="2"/>
      <c r="C5" s="3" t="s">
        <v>523</v>
      </c>
      <c r="D5" s="4" t="s">
        <v>524</v>
      </c>
      <c r="E5" s="4" t="s">
        <v>525</v>
      </c>
      <c r="F5" s="4" t="s">
        <v>526</v>
      </c>
    </row>
    <row r="6" spans="1:702" x14ac:dyDescent="0.3">
      <c r="A6" s="5"/>
      <c r="B6" s="6"/>
      <c r="C6" s="7"/>
      <c r="D6" s="7"/>
      <c r="E6" s="7"/>
      <c r="F6" s="8"/>
    </row>
    <row r="7" spans="1:702" ht="37.200000000000003" x14ac:dyDescent="0.3">
      <c r="A7" s="9" t="s">
        <v>527</v>
      </c>
      <c r="B7" s="10" t="s">
        <v>528</v>
      </c>
      <c r="C7" s="11"/>
      <c r="D7" s="11"/>
      <c r="E7" s="11"/>
      <c r="F7" s="12"/>
      <c r="ZY7" t="s">
        <v>529</v>
      </c>
      <c r="ZZ7" s="13"/>
    </row>
    <row r="8" spans="1:702" x14ac:dyDescent="0.3">
      <c r="A8" s="42" t="s">
        <v>530</v>
      </c>
      <c r="B8" s="43" t="s">
        <v>531</v>
      </c>
      <c r="C8" s="18" t="s">
        <v>532</v>
      </c>
      <c r="D8" s="19">
        <v>529.87</v>
      </c>
      <c r="E8" s="53"/>
      <c r="F8" s="20">
        <f>ROUND(D8*E8,2)</f>
        <v>0</v>
      </c>
      <c r="ZY8" t="s">
        <v>533</v>
      </c>
      <c r="ZZ8" s="13" t="s">
        <v>534</v>
      </c>
    </row>
    <row r="9" spans="1:702" x14ac:dyDescent="0.3">
      <c r="A9" s="21"/>
      <c r="B9" s="22" t="s">
        <v>535</v>
      </c>
      <c r="C9" s="11"/>
      <c r="D9" s="11"/>
      <c r="E9" s="11"/>
      <c r="F9" s="12"/>
    </row>
    <row r="10" spans="1:702" x14ac:dyDescent="0.3">
      <c r="A10" s="21"/>
      <c r="B10" s="23" t="s">
        <v>536</v>
      </c>
      <c r="C10" s="11"/>
      <c r="D10" s="11"/>
      <c r="E10" s="11"/>
      <c r="F10" s="12"/>
    </row>
    <row r="11" spans="1:702" x14ac:dyDescent="0.3">
      <c r="A11" s="21"/>
      <c r="B11" s="24" t="s">
        <v>537</v>
      </c>
      <c r="C11" s="11"/>
      <c r="D11" s="11"/>
      <c r="E11" s="11"/>
      <c r="F11" s="12"/>
    </row>
    <row r="12" spans="1:702" x14ac:dyDescent="0.3">
      <c r="A12" s="21"/>
      <c r="B12" s="24" t="s">
        <v>538</v>
      </c>
      <c r="C12" s="11"/>
      <c r="D12" s="11"/>
      <c r="E12" s="11"/>
      <c r="F12" s="12"/>
    </row>
    <row r="13" spans="1:702" x14ac:dyDescent="0.3">
      <c r="A13" s="21"/>
      <c r="B13" s="24" t="s">
        <v>539</v>
      </c>
      <c r="C13" s="11"/>
      <c r="D13" s="11"/>
      <c r="E13" s="11"/>
      <c r="F13" s="12"/>
    </row>
    <row r="14" spans="1:702" x14ac:dyDescent="0.3">
      <c r="A14" s="21"/>
      <c r="B14" s="24" t="s">
        <v>540</v>
      </c>
      <c r="C14" s="11"/>
      <c r="D14" s="11"/>
      <c r="E14" s="11"/>
      <c r="F14" s="12"/>
    </row>
    <row r="15" spans="1:702" x14ac:dyDescent="0.3">
      <c r="A15" s="21"/>
      <c r="B15" s="24" t="s">
        <v>541</v>
      </c>
      <c r="C15" s="11"/>
      <c r="D15" s="11"/>
      <c r="E15" s="11"/>
      <c r="F15" s="12"/>
    </row>
    <row r="16" spans="1:702" x14ac:dyDescent="0.3">
      <c r="A16" s="16" t="s">
        <v>542</v>
      </c>
      <c r="B16" s="17" t="s">
        <v>543</v>
      </c>
      <c r="C16" s="18" t="s">
        <v>544</v>
      </c>
      <c r="D16" s="19">
        <v>529.87</v>
      </c>
      <c r="E16" s="53"/>
      <c r="F16" s="20">
        <f>ROUND(D16*E16,2)</f>
        <v>0</v>
      </c>
      <c r="ZY16" t="s">
        <v>545</v>
      </c>
      <c r="ZZ16" s="13" t="s">
        <v>546</v>
      </c>
    </row>
    <row r="17" spans="1:701" x14ac:dyDescent="0.3">
      <c r="A17" s="21"/>
      <c r="B17" s="22" t="s">
        <v>547</v>
      </c>
      <c r="C17" s="11"/>
      <c r="D17" s="11"/>
      <c r="E17" s="11"/>
      <c r="F17" s="12"/>
    </row>
    <row r="18" spans="1:701" x14ac:dyDescent="0.3">
      <c r="A18" s="21"/>
      <c r="B18" s="23" t="s">
        <v>548</v>
      </c>
      <c r="C18" s="11"/>
      <c r="D18" s="11"/>
      <c r="E18" s="11"/>
      <c r="F18" s="12"/>
    </row>
    <row r="19" spans="1:701" x14ac:dyDescent="0.3">
      <c r="A19" s="21"/>
      <c r="B19" s="24" t="s">
        <v>549</v>
      </c>
      <c r="C19" s="11"/>
      <c r="D19" s="11"/>
      <c r="E19" s="11"/>
      <c r="F19" s="12"/>
    </row>
    <row r="20" spans="1:701" x14ac:dyDescent="0.3">
      <c r="A20" s="21"/>
      <c r="B20" s="24" t="s">
        <v>550</v>
      </c>
      <c r="C20" s="11"/>
      <c r="D20" s="11"/>
      <c r="E20" s="11"/>
      <c r="F20" s="12"/>
    </row>
    <row r="21" spans="1:701" x14ac:dyDescent="0.3">
      <c r="A21" s="21"/>
      <c r="B21" s="24" t="s">
        <v>551</v>
      </c>
      <c r="C21" s="11"/>
      <c r="D21" s="11"/>
      <c r="E21" s="11"/>
      <c r="F21" s="12"/>
    </row>
    <row r="22" spans="1:701" x14ac:dyDescent="0.3">
      <c r="A22" s="21"/>
      <c r="B22" s="24" t="s">
        <v>552</v>
      </c>
      <c r="C22" s="11"/>
      <c r="D22" s="11"/>
      <c r="E22" s="11"/>
      <c r="F22" s="12"/>
    </row>
    <row r="23" spans="1:701" x14ac:dyDescent="0.3">
      <c r="A23" s="21"/>
      <c r="B23" s="24" t="s">
        <v>553</v>
      </c>
      <c r="C23" s="11"/>
      <c r="D23" s="11"/>
      <c r="E23" s="11"/>
      <c r="F23" s="12"/>
    </row>
    <row r="24" spans="1:701" x14ac:dyDescent="0.3">
      <c r="A24" s="27"/>
      <c r="B24" s="28"/>
      <c r="C24" s="11"/>
      <c r="D24" s="11"/>
      <c r="E24" s="11"/>
      <c r="F24" s="29"/>
    </row>
    <row r="25" spans="1:701" x14ac:dyDescent="0.3">
      <c r="A25" s="30"/>
      <c r="B25" s="31" t="s">
        <v>554</v>
      </c>
      <c r="C25" s="11"/>
      <c r="D25" s="11"/>
      <c r="E25" s="11"/>
      <c r="F25" s="32">
        <f>SUBTOTAL(109,F8:F24)</f>
        <v>0</v>
      </c>
      <c r="G25" s="33"/>
      <c r="ZY25" t="s">
        <v>555</v>
      </c>
    </row>
    <row r="26" spans="1:701" x14ac:dyDescent="0.3">
      <c r="A26" s="34"/>
      <c r="B26" s="35"/>
      <c r="C26" s="11"/>
      <c r="D26" s="11"/>
      <c r="E26" s="11"/>
      <c r="F26" s="8"/>
    </row>
    <row r="27" spans="1:701" x14ac:dyDescent="0.3">
      <c r="A27" s="27"/>
      <c r="B27" s="36"/>
      <c r="C27" s="37"/>
      <c r="D27" s="37"/>
      <c r="E27" s="37"/>
      <c r="F27" s="29"/>
    </row>
    <row r="28" spans="1:701" x14ac:dyDescent="0.3">
      <c r="A28" s="38"/>
      <c r="B28" s="38"/>
      <c r="C28" s="38"/>
      <c r="D28" s="38"/>
      <c r="E28" s="38"/>
      <c r="F28" s="38"/>
    </row>
    <row r="29" spans="1:701" ht="28.8" x14ac:dyDescent="0.3">
      <c r="B29" s="39" t="s">
        <v>556</v>
      </c>
      <c r="F29" s="40">
        <f>SUBTOTAL(109,F7:F27)</f>
        <v>0</v>
      </c>
      <c r="ZY29" t="s">
        <v>557</v>
      </c>
    </row>
    <row r="30" spans="1:701" x14ac:dyDescent="0.3">
      <c r="A30" s="41">
        <v>20</v>
      </c>
      <c r="B30" s="39" t="str">
        <f>CONCATENATE("Montant TVA (",A30,"%)")</f>
        <v>Montant TVA (20%)</v>
      </c>
      <c r="F30" s="40">
        <f>(F29*A30)/100</f>
        <v>0</v>
      </c>
      <c r="ZY30" t="s">
        <v>558</v>
      </c>
    </row>
    <row r="31" spans="1:701" x14ac:dyDescent="0.3">
      <c r="B31" s="39" t="s">
        <v>559</v>
      </c>
      <c r="F31" s="40">
        <f>F29+F30</f>
        <v>0</v>
      </c>
      <c r="ZY31" t="s">
        <v>560</v>
      </c>
    </row>
    <row r="32" spans="1:701" x14ac:dyDescent="0.3">
      <c r="F32" s="40"/>
    </row>
    <row r="33" spans="6:6" x14ac:dyDescent="0.3">
      <c r="F33" s="40"/>
    </row>
  </sheetData>
  <sheetProtection algorithmName="SHA-512" hashValue="byia0cglnrGo5+eCgzHFWkIXGhsh5dL15gW0LtseiyEdInB+MZEBZOiKi+csobx7VoJWxvavWhqcPORGKifaKA==" saltValue="0s/gDb0OFkZ5mSVkFMUVFg=="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4F1F8-2F91-4C14-8569-A04101492475}">
  <sheetPr>
    <pageSetUpPr fitToPage="1"/>
  </sheetPr>
  <dimension ref="A1:ZZ23"/>
  <sheetViews>
    <sheetView showGridLines="0" tabSelected="1" workbookViewId="0">
      <pane xSplit="2" ySplit="5" topLeftCell="C6" activePane="bottomRight" state="frozen"/>
      <selection activeCell="A4" sqref="A1:XFD4"/>
      <selection pane="topRight" activeCell="A4" sqref="A1:XFD4"/>
      <selection pane="bottomLeft" activeCell="A4" sqref="A1:XFD4"/>
      <selection pane="bottomRight" activeCell="C3" sqref="C3:F3"/>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54" t="s">
        <v>585</v>
      </c>
      <c r="B1" s="55"/>
      <c r="C1" s="55"/>
      <c r="D1" s="55"/>
      <c r="E1" s="55"/>
      <c r="F1" s="55"/>
    </row>
    <row r="2" spans="1:702" x14ac:dyDescent="0.3">
      <c r="A2" s="44"/>
      <c r="B2" s="45"/>
      <c r="C2" s="45"/>
      <c r="D2" s="45"/>
      <c r="E2" s="45"/>
      <c r="F2" s="45"/>
    </row>
    <row r="3" spans="1:702" x14ac:dyDescent="0.3">
      <c r="A3" s="54" t="s">
        <v>586</v>
      </c>
      <c r="B3" s="54"/>
      <c r="C3" s="56"/>
      <c r="D3" s="57"/>
      <c r="E3" s="57"/>
      <c r="F3" s="58"/>
    </row>
    <row r="4" spans="1:702" x14ac:dyDescent="0.3">
      <c r="A4" s="46"/>
      <c r="B4" s="47"/>
      <c r="C4" s="47"/>
      <c r="D4" s="47"/>
      <c r="E4" s="47"/>
      <c r="F4" s="47"/>
    </row>
    <row r="5" spans="1:702" ht="28.8" x14ac:dyDescent="0.3">
      <c r="A5" s="1"/>
      <c r="B5" s="2"/>
      <c r="C5" s="3" t="s">
        <v>561</v>
      </c>
      <c r="D5" s="4" t="s">
        <v>562</v>
      </c>
      <c r="E5" s="4" t="s">
        <v>563</v>
      </c>
      <c r="F5" s="4" t="s">
        <v>564</v>
      </c>
    </row>
    <row r="6" spans="1:702" x14ac:dyDescent="0.3">
      <c r="A6" s="5"/>
      <c r="B6" s="6"/>
      <c r="C6" s="7"/>
      <c r="D6" s="7"/>
      <c r="E6" s="7"/>
      <c r="F6" s="8"/>
    </row>
    <row r="7" spans="1:702" ht="18.600000000000001" x14ac:dyDescent="0.3">
      <c r="A7" s="9" t="s">
        <v>565</v>
      </c>
      <c r="B7" s="10" t="s">
        <v>566</v>
      </c>
      <c r="C7" s="11"/>
      <c r="D7" s="11"/>
      <c r="E7" s="11"/>
      <c r="F7" s="12"/>
      <c r="ZY7" t="s">
        <v>567</v>
      </c>
      <c r="ZZ7" s="13"/>
    </row>
    <row r="8" spans="1:702" x14ac:dyDescent="0.3">
      <c r="A8" s="42" t="s">
        <v>568</v>
      </c>
      <c r="B8" s="43" t="s">
        <v>569</v>
      </c>
      <c r="C8" s="18" t="s">
        <v>570</v>
      </c>
      <c r="D8" s="51">
        <v>1</v>
      </c>
      <c r="E8" s="53"/>
      <c r="F8" s="20">
        <f>ROUND(D8*E8,2)</f>
        <v>0</v>
      </c>
      <c r="ZY8" t="s">
        <v>571</v>
      </c>
      <c r="ZZ8" s="13" t="s">
        <v>572</v>
      </c>
    </row>
    <row r="9" spans="1:702" x14ac:dyDescent="0.3">
      <c r="A9" s="21"/>
      <c r="B9" s="22" t="s">
        <v>573</v>
      </c>
      <c r="C9" s="11"/>
      <c r="D9" s="11"/>
      <c r="E9" s="11"/>
      <c r="F9" s="12"/>
    </row>
    <row r="10" spans="1:702" x14ac:dyDescent="0.3">
      <c r="A10" s="21"/>
      <c r="B10" s="23" t="s">
        <v>574</v>
      </c>
      <c r="C10" s="11"/>
      <c r="D10" s="11"/>
      <c r="E10" s="11"/>
      <c r="F10" s="12"/>
    </row>
    <row r="11" spans="1:702" x14ac:dyDescent="0.3">
      <c r="A11" s="21"/>
      <c r="B11" s="24" t="s">
        <v>575</v>
      </c>
      <c r="C11" s="11"/>
      <c r="D11" s="11"/>
      <c r="E11" s="11"/>
      <c r="F11" s="12"/>
    </row>
    <row r="12" spans="1:702" x14ac:dyDescent="0.3">
      <c r="A12" s="21"/>
      <c r="B12" s="23" t="s">
        <v>576</v>
      </c>
      <c r="C12" s="11"/>
      <c r="D12" s="11"/>
      <c r="E12" s="11"/>
      <c r="F12" s="12"/>
    </row>
    <row r="13" spans="1:702" x14ac:dyDescent="0.3">
      <c r="A13" s="21"/>
      <c r="B13" s="24" t="s">
        <v>577</v>
      </c>
      <c r="C13" s="11"/>
      <c r="D13" s="11"/>
      <c r="E13" s="11"/>
      <c r="F13" s="12"/>
    </row>
    <row r="14" spans="1:702" x14ac:dyDescent="0.3">
      <c r="A14" s="27"/>
      <c r="B14" s="28"/>
      <c r="C14" s="11"/>
      <c r="D14" s="11"/>
      <c r="E14" s="11"/>
      <c r="F14" s="29"/>
    </row>
    <row r="15" spans="1:702" x14ac:dyDescent="0.3">
      <c r="A15" s="30"/>
      <c r="B15" s="31" t="s">
        <v>578</v>
      </c>
      <c r="C15" s="11"/>
      <c r="D15" s="11"/>
      <c r="E15" s="11"/>
      <c r="F15" s="32">
        <f>SUBTOTAL(109,F8:F14)</f>
        <v>0</v>
      </c>
      <c r="G15" s="33"/>
      <c r="ZY15" t="s">
        <v>579</v>
      </c>
    </row>
    <row r="16" spans="1:702" x14ac:dyDescent="0.3">
      <c r="A16" s="34"/>
      <c r="B16" s="35"/>
      <c r="C16" s="11"/>
      <c r="D16" s="11"/>
      <c r="E16" s="11"/>
      <c r="F16" s="8"/>
    </row>
    <row r="17" spans="1:701" x14ac:dyDescent="0.3">
      <c r="A17" s="27"/>
      <c r="B17" s="36"/>
      <c r="C17" s="37"/>
      <c r="D17" s="37"/>
      <c r="E17" s="37"/>
      <c r="F17" s="29"/>
    </row>
    <row r="18" spans="1:701" x14ac:dyDescent="0.3">
      <c r="A18" s="38"/>
      <c r="B18" s="38"/>
      <c r="C18" s="38"/>
      <c r="D18" s="38"/>
      <c r="E18" s="38"/>
      <c r="F18" s="38"/>
    </row>
    <row r="19" spans="1:701" ht="28.8" x14ac:dyDescent="0.3">
      <c r="B19" s="39" t="s">
        <v>580</v>
      </c>
      <c r="F19" s="40">
        <f>SUBTOTAL(109,F7:F17)</f>
        <v>0</v>
      </c>
      <c r="ZY19" t="s">
        <v>581</v>
      </c>
    </row>
    <row r="20" spans="1:701" x14ac:dyDescent="0.3">
      <c r="A20" s="41">
        <v>20</v>
      </c>
      <c r="B20" s="39" t="str">
        <f>CONCATENATE("Montant TVA (",A20,"%)")</f>
        <v>Montant TVA (20%)</v>
      </c>
      <c r="F20" s="40">
        <f>(F19*A20)/100</f>
        <v>0</v>
      </c>
      <c r="ZY20" t="s">
        <v>582</v>
      </c>
    </row>
    <row r="21" spans="1:701" x14ac:dyDescent="0.3">
      <c r="B21" s="39" t="s">
        <v>583</v>
      </c>
      <c r="F21" s="40">
        <f>F19+F20</f>
        <v>0</v>
      </c>
      <c r="ZY21" t="s">
        <v>584</v>
      </c>
    </row>
    <row r="22" spans="1:701" x14ac:dyDescent="0.3">
      <c r="F22" s="40"/>
    </row>
    <row r="23" spans="1:701" x14ac:dyDescent="0.3">
      <c r="F23" s="40"/>
    </row>
  </sheetData>
  <sheetProtection algorithmName="SHA-512" hashValue="2HX/r6q262z8NZTrVsMLvlKaObC2L4tZSnbgNpvrSSrC8gITtBvDewrWbnXJh0jKX26gPbgPL2XfbzTIh0Avjg==" saltValue="SI9EmmrZR3CuzF7x7uCQfw=="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Lot N°02 Page de garde</vt:lpstr>
      <vt:lpstr>Lot N°02 DEMOLITION - GROS-OEU</vt:lpstr>
      <vt:lpstr>Lot N°02 PSE 01   Réfection co</vt:lpstr>
      <vt:lpstr>Lot N°02 PSE 02   Réemploi - P</vt:lpstr>
      <vt:lpstr>'Lot N°02 DEMOLITION - GROS-OEU'!Impression_des_titres</vt:lpstr>
      <vt:lpstr>'Lot N°02 PSE 01   Réfection co'!Impression_des_titres</vt:lpstr>
      <vt:lpstr>'Lot N°02 PSE 02   Réemploi - P'!Impression_des_titres</vt:lpstr>
      <vt:lpstr>'Lot N°02 DEMOLITION - GROS-OEU'!Zone_d_impression</vt:lpstr>
      <vt:lpstr>'Lot N°02 PSE 01   Réfection co'!Zone_d_impression</vt:lpstr>
      <vt:lpstr>'Lot N°02 PSE 02   Réemploi - 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prenaud</dc:creator>
  <cp:lastModifiedBy>Philippe Renaud</cp:lastModifiedBy>
  <dcterms:created xsi:type="dcterms:W3CDTF">2026-02-05T17:26:50Z</dcterms:created>
  <dcterms:modified xsi:type="dcterms:W3CDTF">2026-02-11T08:59:30Z</dcterms:modified>
</cp:coreProperties>
</file>